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D:\02宮城県ドッジボール協会\document\"/>
    </mc:Choice>
  </mc:AlternateContent>
  <xr:revisionPtr revIDLastSave="0" documentId="8_{C9F30355-9BC4-45F9-BE1E-780E20256ECB}" xr6:coauthVersionLast="47" xr6:coauthVersionMax="47" xr10:uidLastSave="{00000000-0000-0000-0000-000000000000}"/>
  <bookViews>
    <workbookView xWindow="1560" yWindow="450" windowWidth="16920" windowHeight="10620" tabRatio="890" xr2:uid="{00000000-000D-0000-FFFF-FFFF00000000}"/>
  </bookViews>
  <sheets>
    <sheet name="表紙" sheetId="15" r:id="rId1"/>
    <sheet name="コロナ防対0927" sheetId="16" state="hidden" r:id="rId2"/>
    <sheet name="競技規則　お知らせ" sheetId="39" r:id="rId3"/>
    <sheet name="コロナ防対" sheetId="48" r:id="rId4"/>
    <sheet name="注意事項" sheetId="4" r:id="rId5"/>
    <sheet name="衛生管理確認表" sheetId="14" r:id="rId6"/>
    <sheet name="提出名簿" sheetId="13" r:id="rId7"/>
    <sheet name="座席" sheetId="36" state="hidden" r:id="rId8"/>
    <sheet name="昼食について(練習あり）" sheetId="34" state="hidden" r:id="rId9"/>
    <sheet name="昼食について (練習無し)" sheetId="47" state="hidden" r:id="rId10"/>
    <sheet name="提出名簿 (審判スタッフ)本部用" sheetId="63" state="hidden" r:id="rId11"/>
    <sheet name="参加チーム・入場時間" sheetId="17" r:id="rId12"/>
    <sheet name="会場図" sheetId="57" r:id="rId13"/>
    <sheet name="全スケジュール" sheetId="35" state="hidden" r:id="rId14"/>
    <sheet name="決勝ﾄｰﾅﾒﾝﾄ表" sheetId="45" state="hidden" r:id="rId15"/>
    <sheet name="決勝T表（表示）" sheetId="49" state="hidden" r:id="rId16"/>
    <sheet name="決勝T表(表示用)" sheetId="46" state="hidden" r:id="rId17"/>
    <sheet name="勝敗表 (表示用)" sheetId="44" state="hidden" r:id="rId18"/>
    <sheet name="勝敗表 (集計用)" sheetId="26" state="hidden" r:id="rId19"/>
    <sheet name="ABスケジュール" sheetId="66" r:id="rId20"/>
    <sheet name="決勝トーナメント" sheetId="67" r:id="rId21"/>
    <sheet name="全ｽｹ" sheetId="50" state="hidden" r:id="rId22"/>
    <sheet name="Aｽｹ" sheetId="64" state="hidden" r:id="rId23"/>
    <sheet name="Bｽｹ" sheetId="65" state="hidden" r:id="rId24"/>
    <sheet name="勝敗表" sheetId="53" r:id="rId25"/>
    <sheet name="勝敗表中学生" sheetId="68" r:id="rId26"/>
    <sheet name="決勝ﾄｰﾅﾒﾝﾄ表 (掲示)" sheetId="54" state="hidden" r:id="rId27"/>
    <sheet name="勝敗表 (集計)" sheetId="55" state="hidden" r:id="rId28"/>
    <sheet name="決勝ﾄｰﾅﾒﾝﾄ表(集計）" sheetId="56" state="hidden" r:id="rId29"/>
  </sheets>
  <externalReferences>
    <externalReference r:id="rId30"/>
  </externalReferences>
  <definedNames>
    <definedName name="_xlnm.Print_Area" localSheetId="19">ABスケジュール!$A:$W</definedName>
    <definedName name="_xlnm.Print_Area" localSheetId="22">Aｽｹ!$B$1:$M$40</definedName>
    <definedName name="_xlnm.Print_Area" localSheetId="23">Bｽｹ!$B$1:$M$40</definedName>
    <definedName name="_xlnm.Print_Area" localSheetId="3">コロナ防対!$A$1:$C$156</definedName>
    <definedName name="_xlnm.Print_Area" localSheetId="1">コロナ防対0927!$A$1:$C$160</definedName>
    <definedName name="_xlnm.Print_Area" localSheetId="5">衛生管理確認表!$A$1:$H$26</definedName>
    <definedName name="_xlnm.Print_Area" localSheetId="12">会場図!$A$1:$AK$64</definedName>
    <definedName name="_xlnm.Print_Area" localSheetId="15">'決勝T表（表示）'!$G$1:$BO$53</definedName>
    <definedName name="_xlnm.Print_Area" localSheetId="16">'決勝T表(表示用)'!$B$1:$BM$54</definedName>
    <definedName name="_xlnm.Print_Area" localSheetId="20">決勝トーナメント!$A$1:$BB$33</definedName>
    <definedName name="_xlnm.Print_Area" localSheetId="14">決勝ﾄｰﾅﾒﾝﾄ表!$G$1:$BO$53</definedName>
    <definedName name="_xlnm.Print_Area" localSheetId="26">'決勝ﾄｰﾅﾒﾝﾄ表 (掲示)'!$C$1:$BP$107</definedName>
    <definedName name="_xlnm.Print_Area" localSheetId="28">'決勝ﾄｰﾅﾒﾝﾄ表(集計）'!$C$1:$BP$107</definedName>
    <definedName name="_xlnm.Print_Area" localSheetId="7">座席!$A$1:$DL$103</definedName>
    <definedName name="_xlnm.Print_Area" localSheetId="11">参加チーム・入場時間!$A$1:$I$20</definedName>
    <definedName name="_xlnm.Print_Area" localSheetId="24">勝敗表!$A$1:$AL$36</definedName>
    <definedName name="_xlnm.Print_Area" localSheetId="27">'勝敗表 (集計)'!$A$1:$BB$30</definedName>
    <definedName name="_xlnm.Print_Area" localSheetId="18">'勝敗表 (集計用)'!$A$1:$AC$27</definedName>
    <definedName name="_xlnm.Print_Area" localSheetId="17">'勝敗表 (表示用)'!$A$1:$AC$27</definedName>
    <definedName name="_xlnm.Print_Area" localSheetId="25">勝敗表中学生!$A$1:$Z$38</definedName>
    <definedName name="_xlnm.Print_Area" localSheetId="21">全ｽｹ!$B$1:$W$40</definedName>
    <definedName name="_xlnm.Print_Area" localSheetId="13">全スケジュール!$B$1:$M$46</definedName>
    <definedName name="_xlnm.Print_Area" localSheetId="9">'昼食について (練習無し)'!$A$1:$R$30</definedName>
    <definedName name="_xlnm.Print_Area" localSheetId="8">'昼食について(練習あり）'!$A$1:$R$30</definedName>
    <definedName name="_xlnm.Print_Area" localSheetId="4">注意事項!$A$1:$K$47</definedName>
    <definedName name="_xlnm.Print_Area" localSheetId="6">提出名簿!$A$1:$H$41</definedName>
    <definedName name="_xlnm.Print_Area" localSheetId="10">'提出名簿 (審判スタッフ)本部用'!$B$1:$G$39</definedName>
    <definedName name="_xlnm.Print_Area" localSheetId="0">表紙!$A$1:$I$48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68" l="1"/>
  <c r="I32" i="68"/>
  <c r="F32" i="68"/>
  <c r="I29" i="68"/>
  <c r="F29" i="68"/>
  <c r="C29" i="68"/>
  <c r="I21" i="68"/>
  <c r="F21" i="68"/>
  <c r="C21" i="68"/>
  <c r="I13" i="68"/>
  <c r="F13" i="68"/>
  <c r="C13" i="68"/>
  <c r="I26" i="68"/>
  <c r="I24" i="68"/>
  <c r="F24" i="68"/>
  <c r="I8" i="68"/>
  <c r="I6" i="68"/>
  <c r="F6" i="68"/>
  <c r="I5" i="68"/>
  <c r="F5" i="68"/>
  <c r="C5" i="68"/>
  <c r="O32" i="53"/>
  <c r="U32" i="53"/>
  <c r="L32" i="53"/>
  <c r="L30" i="53"/>
  <c r="U30" i="53"/>
  <c r="R30" i="53"/>
  <c r="U28" i="53"/>
  <c r="R28" i="53"/>
  <c r="O28" i="53"/>
  <c r="U12" i="53"/>
  <c r="R12" i="53"/>
  <c r="O12" i="53"/>
  <c r="U26" i="53"/>
  <c r="U24" i="53"/>
  <c r="U22" i="53"/>
  <c r="U10" i="53"/>
  <c r="U8" i="53"/>
  <c r="U6" i="53"/>
  <c r="R26" i="53"/>
  <c r="R24" i="53"/>
  <c r="R22" i="53"/>
  <c r="R10" i="53"/>
  <c r="R8" i="53"/>
  <c r="R6" i="53"/>
  <c r="O26" i="53"/>
  <c r="O24" i="53"/>
  <c r="O22" i="53"/>
  <c r="O10" i="53"/>
  <c r="O8" i="53"/>
  <c r="O6" i="53"/>
  <c r="AE18" i="55"/>
  <c r="F10" i="64"/>
  <c r="L10" i="64"/>
  <c r="F11" i="64"/>
  <c r="L11" i="64"/>
  <c r="F12" i="64"/>
  <c r="L12" i="64"/>
  <c r="F13" i="64"/>
  <c r="L13" i="64"/>
  <c r="F14" i="64"/>
  <c r="L14" i="64"/>
  <c r="F15" i="64"/>
  <c r="L15" i="64"/>
  <c r="F16" i="64"/>
  <c r="L16" i="64"/>
  <c r="F18" i="64"/>
  <c r="L18" i="64"/>
  <c r="F19" i="64"/>
  <c r="L19" i="64"/>
  <c r="F20" i="64"/>
  <c r="L20" i="64"/>
  <c r="F21" i="64"/>
  <c r="L21" i="64"/>
  <c r="AE26" i="55"/>
  <c r="AE24" i="55"/>
  <c r="AE22" i="55"/>
  <c r="AE16" i="55"/>
  <c r="AE14" i="55"/>
  <c r="AE10" i="55"/>
  <c r="AE8" i="55"/>
  <c r="AE6" i="55"/>
  <c r="B22" i="55"/>
  <c r="B20" i="55"/>
  <c r="B18" i="55"/>
  <c r="B16" i="55"/>
  <c r="B12" i="55"/>
  <c r="B10" i="55"/>
  <c r="B8" i="55"/>
  <c r="B6" i="55"/>
  <c r="AK27" i="55"/>
  <c r="AI27" i="55"/>
  <c r="AI26" i="55" s="1"/>
  <c r="AH27" i="55"/>
  <c r="AF27" i="55"/>
  <c r="AW26" i="55" s="1"/>
  <c r="AQ26" i="55"/>
  <c r="AO26" i="55"/>
  <c r="AF26" i="55"/>
  <c r="AH25" i="55"/>
  <c r="AW25" i="55" s="1"/>
  <c r="AF25" i="55"/>
  <c r="AW24" i="55"/>
  <c r="AQ24" i="55"/>
  <c r="AO24" i="55"/>
  <c r="AL24" i="55"/>
  <c r="AF24" i="55"/>
  <c r="AW23" i="55"/>
  <c r="K23" i="55"/>
  <c r="I23" i="55"/>
  <c r="H23" i="55"/>
  <c r="F23" i="55"/>
  <c r="F22" i="55" s="1"/>
  <c r="E23" i="55"/>
  <c r="W23" i="55" s="1"/>
  <c r="C23" i="55"/>
  <c r="O22" i="55" s="1"/>
  <c r="AW22" i="55"/>
  <c r="AS22" i="55"/>
  <c r="AQ22" i="55"/>
  <c r="AO22" i="55"/>
  <c r="AT22" i="55" s="1"/>
  <c r="AL22" i="55"/>
  <c r="AI22" i="55"/>
  <c r="I22" i="55"/>
  <c r="AL21" i="55"/>
  <c r="AI21" i="55"/>
  <c r="AF21" i="55"/>
  <c r="H21" i="55"/>
  <c r="O20" i="55" s="1"/>
  <c r="T20" i="55" s="1"/>
  <c r="F21" i="55"/>
  <c r="E21" i="55"/>
  <c r="C21" i="55"/>
  <c r="W20" i="55" s="1"/>
  <c r="S20" i="55"/>
  <c r="Q20" i="55"/>
  <c r="L20" i="55"/>
  <c r="C20" i="55"/>
  <c r="AK19" i="55"/>
  <c r="AI19" i="55"/>
  <c r="AH19" i="55"/>
  <c r="AW19" i="55" s="1"/>
  <c r="AF19" i="55"/>
  <c r="AW18" i="55" s="1"/>
  <c r="E19" i="55"/>
  <c r="W19" i="55" s="1"/>
  <c r="C19" i="55"/>
  <c r="W18" i="55" s="1"/>
  <c r="AI18" i="55"/>
  <c r="S18" i="55"/>
  <c r="L18" i="55"/>
  <c r="I18" i="55"/>
  <c r="C18" i="55"/>
  <c r="AH17" i="55"/>
  <c r="AW17" i="55" s="1"/>
  <c r="AF17" i="55"/>
  <c r="AW16" i="55" s="1"/>
  <c r="W17" i="55"/>
  <c r="AL16" i="55"/>
  <c r="AF16" i="55"/>
  <c r="W16" i="55"/>
  <c r="S16" i="55"/>
  <c r="Q16" i="55"/>
  <c r="O16" i="55"/>
  <c r="T16" i="55" s="1"/>
  <c r="L16" i="55"/>
  <c r="I16" i="55"/>
  <c r="F16" i="55"/>
  <c r="AW15" i="55"/>
  <c r="L15" i="55"/>
  <c r="I15" i="55"/>
  <c r="F15" i="55"/>
  <c r="C15" i="55"/>
  <c r="AW14" i="55"/>
  <c r="AS14" i="55"/>
  <c r="AQ14" i="55"/>
  <c r="AO14" i="55"/>
  <c r="AL14" i="55"/>
  <c r="AI14" i="55"/>
  <c r="AL13" i="55"/>
  <c r="AI13" i="55"/>
  <c r="AF13" i="55"/>
  <c r="K13" i="55"/>
  <c r="I13" i="55"/>
  <c r="W12" i="55" s="1"/>
  <c r="H13" i="55"/>
  <c r="F12" i="55" s="1"/>
  <c r="F13" i="55"/>
  <c r="E13" i="55"/>
  <c r="Q12" i="55" s="1"/>
  <c r="C13" i="55"/>
  <c r="S12" i="55" s="1"/>
  <c r="O12" i="55"/>
  <c r="C12" i="55"/>
  <c r="AK11" i="55"/>
  <c r="AI11" i="55"/>
  <c r="AH11" i="55"/>
  <c r="AW11" i="55" s="1"/>
  <c r="AF11" i="55"/>
  <c r="H11" i="55"/>
  <c r="F11" i="55"/>
  <c r="S10" i="55" s="1"/>
  <c r="E11" i="55"/>
  <c r="C11" i="55"/>
  <c r="W10" i="55" s="1"/>
  <c r="AW10" i="55"/>
  <c r="AS10" i="55"/>
  <c r="AQ10" i="55"/>
  <c r="AO10" i="55"/>
  <c r="AI10" i="55"/>
  <c r="AF10" i="55"/>
  <c r="L10" i="55"/>
  <c r="C10" i="55"/>
  <c r="AH9" i="55"/>
  <c r="AW9" i="55" s="1"/>
  <c r="AF9" i="55"/>
  <c r="AW8" i="55" s="1"/>
  <c r="E9" i="55"/>
  <c r="W9" i="55" s="1"/>
  <c r="C9" i="55"/>
  <c r="AO8" i="55"/>
  <c r="AL8" i="55"/>
  <c r="W8" i="55"/>
  <c r="L8" i="55"/>
  <c r="I8" i="55"/>
  <c r="C8" i="55"/>
  <c r="AW7" i="55"/>
  <c r="W7" i="55"/>
  <c r="AW6" i="55"/>
  <c r="AS6" i="55"/>
  <c r="AQ6" i="55"/>
  <c r="AO6" i="55"/>
  <c r="AT6" i="55" s="1"/>
  <c r="AL6" i="55"/>
  <c r="AI6" i="55"/>
  <c r="W6" i="55"/>
  <c r="S6" i="55"/>
  <c r="Q6" i="55"/>
  <c r="O6" i="55"/>
  <c r="T6" i="55" s="1"/>
  <c r="L6" i="55"/>
  <c r="I6" i="55"/>
  <c r="F6" i="55"/>
  <c r="AL5" i="55"/>
  <c r="AI5" i="55"/>
  <c r="AF5" i="55"/>
  <c r="L5" i="55"/>
  <c r="I5" i="55"/>
  <c r="F5" i="55"/>
  <c r="C5" i="55"/>
  <c r="C5" i="53"/>
  <c r="F5" i="53"/>
  <c r="I5" i="53"/>
  <c r="L5" i="53"/>
  <c r="F6" i="53"/>
  <c r="I6" i="53"/>
  <c r="L6" i="53"/>
  <c r="I8" i="53"/>
  <c r="L8" i="53"/>
  <c r="L10" i="53"/>
  <c r="C21" i="53"/>
  <c r="F21" i="53"/>
  <c r="I21" i="53"/>
  <c r="L21" i="53"/>
  <c r="F22" i="53"/>
  <c r="I22" i="53"/>
  <c r="L22" i="53"/>
  <c r="I24" i="53"/>
  <c r="L24" i="53"/>
  <c r="L26" i="53"/>
  <c r="B27" i="65"/>
  <c r="B28" i="65" s="1"/>
  <c r="B29" i="65" s="1"/>
  <c r="B30" i="65" s="1"/>
  <c r="B31" i="65" s="1"/>
  <c r="B32" i="65" s="1"/>
  <c r="B33" i="65" s="1"/>
  <c r="B34" i="65" s="1"/>
  <c r="B35" i="65" s="1"/>
  <c r="B36" i="65" s="1"/>
  <c r="B37" i="65" s="1"/>
  <c r="B11" i="65"/>
  <c r="B12" i="65" s="1"/>
  <c r="B13" i="65" s="1"/>
  <c r="B14" i="65" s="1"/>
  <c r="B15" i="65" s="1"/>
  <c r="B16" i="65" s="1"/>
  <c r="B17" i="65" s="1"/>
  <c r="B18" i="65" s="1"/>
  <c r="B19" i="65" s="1"/>
  <c r="B20" i="65" s="1"/>
  <c r="B21" i="65" s="1"/>
  <c r="B22" i="65" s="1"/>
  <c r="B23" i="65" s="1"/>
  <c r="M39" i="65"/>
  <c r="M38" i="65"/>
  <c r="M26" i="65"/>
  <c r="L20" i="65"/>
  <c r="F20" i="65"/>
  <c r="L19" i="65"/>
  <c r="F19" i="65"/>
  <c r="L18" i="65"/>
  <c r="F18" i="65"/>
  <c r="L17" i="65"/>
  <c r="F17" i="65"/>
  <c r="L16" i="65"/>
  <c r="F16" i="65"/>
  <c r="L15" i="65"/>
  <c r="F15" i="65"/>
  <c r="L14" i="65"/>
  <c r="F14" i="65"/>
  <c r="L12" i="65"/>
  <c r="F12" i="65"/>
  <c r="L11" i="65"/>
  <c r="F11" i="65"/>
  <c r="M10" i="65"/>
  <c r="L10" i="65"/>
  <c r="F10" i="65"/>
  <c r="M39" i="64"/>
  <c r="M38" i="64"/>
  <c r="B27" i="64"/>
  <c r="M26" i="64"/>
  <c r="B11" i="64"/>
  <c r="M10" i="64"/>
  <c r="I12" i="55" l="1"/>
  <c r="AT14" i="55"/>
  <c r="AF18" i="55"/>
  <c r="W22" i="55"/>
  <c r="AT24" i="55"/>
  <c r="AT26" i="55"/>
  <c r="AT8" i="55"/>
  <c r="AQ8" i="55"/>
  <c r="F10" i="55"/>
  <c r="AT10" i="55"/>
  <c r="AO16" i="55"/>
  <c r="AT16" i="55" s="1"/>
  <c r="AO18" i="55"/>
  <c r="C22" i="55"/>
  <c r="AS24" i="55"/>
  <c r="AS26" i="55"/>
  <c r="O8" i="55"/>
  <c r="AS8" i="55"/>
  <c r="AQ16" i="55"/>
  <c r="AQ18" i="55"/>
  <c r="Q8" i="55"/>
  <c r="O10" i="55"/>
  <c r="T10" i="55" s="1"/>
  <c r="AS16" i="55"/>
  <c r="O18" i="55"/>
  <c r="T18" i="55" s="1"/>
  <c r="AS18" i="55"/>
  <c r="W21" i="55"/>
  <c r="S8" i="55"/>
  <c r="Q10" i="55"/>
  <c r="Q18" i="55"/>
  <c r="F20" i="55"/>
  <c r="AW27" i="55"/>
  <c r="W13" i="55"/>
  <c r="Q22" i="55"/>
  <c r="T22" i="55" s="1"/>
  <c r="T12" i="55"/>
  <c r="AF8" i="55"/>
  <c r="W11" i="55"/>
  <c r="S22" i="55"/>
  <c r="M11" i="65"/>
  <c r="M27" i="65"/>
  <c r="B12" i="64"/>
  <c r="M11" i="64"/>
  <c r="B28" i="64"/>
  <c r="M27" i="64"/>
  <c r="AT18" i="55" l="1"/>
  <c r="T8" i="55"/>
  <c r="M28" i="65"/>
  <c r="M12" i="65"/>
  <c r="B29" i="64"/>
  <c r="M28" i="64"/>
  <c r="B13" i="64"/>
  <c r="M12" i="64"/>
  <c r="M13" i="65" l="1"/>
  <c r="M29" i="65"/>
  <c r="B14" i="64"/>
  <c r="M13" i="64"/>
  <c r="B30" i="64"/>
  <c r="M29" i="64"/>
  <c r="M30" i="65" l="1"/>
  <c r="M14" i="65"/>
  <c r="B31" i="64"/>
  <c r="M30" i="64"/>
  <c r="B15" i="64"/>
  <c r="M14" i="64"/>
  <c r="M15" i="65" l="1"/>
  <c r="M31" i="65"/>
  <c r="B16" i="64"/>
  <c r="M15" i="64"/>
  <c r="B32" i="64"/>
  <c r="M31" i="64"/>
  <c r="M32" i="65" l="1"/>
  <c r="M16" i="65"/>
  <c r="B33" i="64"/>
  <c r="M32" i="64"/>
  <c r="B17" i="64"/>
  <c r="M16" i="64"/>
  <c r="M17" i="65" l="1"/>
  <c r="M33" i="65"/>
  <c r="B18" i="64"/>
  <c r="M17" i="64"/>
  <c r="B34" i="64"/>
  <c r="M33" i="64"/>
  <c r="M34" i="65" l="1"/>
  <c r="M18" i="65"/>
  <c r="B35" i="64"/>
  <c r="M34" i="64"/>
  <c r="B19" i="64"/>
  <c r="M18" i="64"/>
  <c r="M19" i="65" l="1"/>
  <c r="M35" i="65"/>
  <c r="B20" i="64"/>
  <c r="M19" i="64"/>
  <c r="B36" i="64"/>
  <c r="M35" i="64"/>
  <c r="M37" i="65" l="1"/>
  <c r="M36" i="65"/>
  <c r="M20" i="65"/>
  <c r="B37" i="64"/>
  <c r="M37" i="64" s="1"/>
  <c r="M36" i="64"/>
  <c r="B21" i="64"/>
  <c r="M20" i="64"/>
  <c r="M21" i="65" l="1"/>
  <c r="B22" i="64"/>
  <c r="M21" i="64"/>
  <c r="M23" i="65" l="1"/>
  <c r="M22" i="65"/>
  <c r="B23" i="64"/>
  <c r="M23" i="64" s="1"/>
  <c r="M22" i="64"/>
  <c r="W39" i="50" l="1"/>
  <c r="W38" i="50"/>
  <c r="B27" i="50"/>
  <c r="W26" i="50"/>
  <c r="L21" i="50"/>
  <c r="F21" i="50"/>
  <c r="V20" i="50"/>
  <c r="P20" i="50"/>
  <c r="L20" i="50"/>
  <c r="F20" i="50"/>
  <c r="V19" i="50"/>
  <c r="P19" i="50"/>
  <c r="L19" i="50"/>
  <c r="F19" i="50"/>
  <c r="V18" i="50"/>
  <c r="P18" i="50"/>
  <c r="L18" i="50"/>
  <c r="F18" i="50"/>
  <c r="V17" i="50"/>
  <c r="P17" i="50"/>
  <c r="V16" i="50"/>
  <c r="P16" i="50"/>
  <c r="L16" i="50"/>
  <c r="F16" i="50"/>
  <c r="V15" i="50"/>
  <c r="P15" i="50"/>
  <c r="L15" i="50"/>
  <c r="F15" i="50"/>
  <c r="V14" i="50"/>
  <c r="P14" i="50"/>
  <c r="L14" i="50"/>
  <c r="F14" i="50"/>
  <c r="L13" i="50"/>
  <c r="F13" i="50"/>
  <c r="V12" i="50"/>
  <c r="P12" i="50"/>
  <c r="L12" i="50"/>
  <c r="F12" i="50"/>
  <c r="V11" i="50"/>
  <c r="P11" i="50"/>
  <c r="L11" i="50"/>
  <c r="F11" i="50"/>
  <c r="B11" i="50"/>
  <c r="W10" i="50"/>
  <c r="V10" i="50"/>
  <c r="P10" i="50"/>
  <c r="L10" i="50"/>
  <c r="F10" i="50"/>
  <c r="B12" i="50" l="1"/>
  <c r="W11" i="50"/>
  <c r="B28" i="50"/>
  <c r="W27" i="50"/>
  <c r="B29" i="50" l="1"/>
  <c r="W28" i="50"/>
  <c r="B13" i="50"/>
  <c r="W12" i="50"/>
  <c r="B14" i="50" l="1"/>
  <c r="W13" i="50"/>
  <c r="B30" i="50"/>
  <c r="W29" i="50"/>
  <c r="B31" i="50" l="1"/>
  <c r="W30" i="50"/>
  <c r="B15" i="50"/>
  <c r="W14" i="50"/>
  <c r="B16" i="50" l="1"/>
  <c r="W15" i="50"/>
  <c r="B32" i="50"/>
  <c r="W31" i="50"/>
  <c r="B33" i="50" l="1"/>
  <c r="W32" i="50"/>
  <c r="B17" i="50"/>
  <c r="W16" i="50"/>
  <c r="B18" i="50" l="1"/>
  <c r="W17" i="50"/>
  <c r="B34" i="50"/>
  <c r="W33" i="50"/>
  <c r="B35" i="50" l="1"/>
  <c r="W34" i="50"/>
  <c r="B19" i="50"/>
  <c r="W18" i="50"/>
  <c r="B20" i="50" l="1"/>
  <c r="W19" i="50"/>
  <c r="B36" i="50"/>
  <c r="W35" i="50"/>
  <c r="B37" i="50" l="1"/>
  <c r="W37" i="50" s="1"/>
  <c r="W36" i="50"/>
  <c r="B21" i="50"/>
  <c r="W20" i="50"/>
  <c r="B22" i="50" l="1"/>
  <c r="W21" i="50"/>
  <c r="B23" i="50" l="1"/>
  <c r="W23" i="50" s="1"/>
  <c r="W22" i="50"/>
  <c r="B26" i="44" l="1"/>
  <c r="B24" i="44"/>
  <c r="B22" i="44"/>
  <c r="B20" i="44"/>
  <c r="B15" i="44"/>
  <c r="BL36" i="49" l="1"/>
  <c r="AV36" i="49"/>
  <c r="AN36" i="49"/>
  <c r="AF36" i="49"/>
  <c r="X36" i="49"/>
  <c r="H36" i="49"/>
  <c r="H36" i="45" l="1"/>
  <c r="B42" i="35"/>
  <c r="B43" i="35" s="1"/>
  <c r="B38" i="35"/>
  <c r="B39" i="35" s="1"/>
  <c r="B10" i="35"/>
  <c r="B11" i="35" s="1"/>
  <c r="B12" i="35" s="1"/>
  <c r="B13" i="35" s="1"/>
  <c r="B14" i="35" s="1"/>
  <c r="B15" i="35" s="1"/>
  <c r="B16" i="35" s="1"/>
  <c r="B17" i="35" s="1"/>
  <c r="B18" i="35" s="1"/>
  <c r="B19" i="35" s="1"/>
  <c r="B20" i="35" s="1"/>
  <c r="B21" i="35" s="1"/>
  <c r="B22" i="35" s="1"/>
  <c r="B23" i="35" s="1"/>
  <c r="B24" i="35" s="1"/>
  <c r="F17" i="35"/>
  <c r="L20" i="35"/>
  <c r="L17" i="35"/>
  <c r="L12" i="35"/>
  <c r="B11" i="26" l="1"/>
  <c r="T20" i="26"/>
  <c r="R20" i="26"/>
  <c r="B26" i="26"/>
  <c r="B24" i="26"/>
  <c r="B22" i="26"/>
  <c r="B20" i="26"/>
  <c r="K16" i="26"/>
  <c r="I15" i="26" s="1"/>
  <c r="I16" i="26"/>
  <c r="V7" i="26"/>
  <c r="T7" i="26"/>
  <c r="R7" i="26"/>
  <c r="O13" i="26"/>
  <c r="O11" i="26"/>
  <c r="O9" i="26"/>
  <c r="O7" i="26"/>
  <c r="N16" i="26"/>
  <c r="L16" i="26"/>
  <c r="B15" i="26"/>
  <c r="B13" i="26"/>
  <c r="B9" i="26"/>
  <c r="B7" i="26"/>
  <c r="O6" i="26"/>
  <c r="C16" i="26"/>
  <c r="E16" i="26"/>
  <c r="F16" i="26"/>
  <c r="H16" i="26"/>
  <c r="O6" i="44"/>
  <c r="X36" i="45"/>
  <c r="AN36" i="45"/>
  <c r="Z16" i="26" l="1"/>
  <c r="V15" i="26"/>
  <c r="T15" i="26"/>
  <c r="W7" i="26"/>
  <c r="F15" i="26"/>
  <c r="R15" i="26"/>
  <c r="L15" i="26"/>
  <c r="C15" i="26"/>
  <c r="Z15" i="26"/>
  <c r="W15" i="26" l="1"/>
  <c r="M25" i="35" l="1"/>
  <c r="B28" i="35"/>
  <c r="B29" i="35" s="1"/>
  <c r="B30" i="35" s="1"/>
  <c r="BL36" i="45"/>
  <c r="AV36" i="45"/>
  <c r="AF36" i="45"/>
  <c r="B31" i="35" l="1"/>
  <c r="M30" i="35"/>
  <c r="L22" i="35"/>
  <c r="F22" i="35"/>
  <c r="L23" i="35"/>
  <c r="F23" i="35"/>
  <c r="L24" i="35"/>
  <c r="F24" i="35"/>
  <c r="L21" i="35"/>
  <c r="F21" i="35"/>
  <c r="F9" i="35"/>
  <c r="L24" i="44"/>
  <c r="L22" i="44"/>
  <c r="I22" i="44"/>
  <c r="L20" i="44"/>
  <c r="I20" i="44"/>
  <c r="F20" i="44"/>
  <c r="L19" i="44"/>
  <c r="I19" i="44"/>
  <c r="F19" i="44"/>
  <c r="C19" i="44"/>
  <c r="B13" i="44"/>
  <c r="L11" i="44"/>
  <c r="B11" i="44"/>
  <c r="L9" i="44"/>
  <c r="I9" i="44"/>
  <c r="B9" i="44"/>
  <c r="L7" i="44"/>
  <c r="I7" i="44"/>
  <c r="F7" i="44"/>
  <c r="B7" i="44"/>
  <c r="L6" i="44"/>
  <c r="I6" i="44"/>
  <c r="F6" i="44"/>
  <c r="C6" i="44"/>
  <c r="K27" i="26"/>
  <c r="I27" i="26"/>
  <c r="H27" i="26"/>
  <c r="F27" i="26"/>
  <c r="E27" i="26"/>
  <c r="C27" i="26"/>
  <c r="H25" i="26"/>
  <c r="F25" i="26"/>
  <c r="E25" i="26"/>
  <c r="Z25" i="26" s="1"/>
  <c r="C25" i="26"/>
  <c r="Z24" i="26"/>
  <c r="L24" i="26"/>
  <c r="E23" i="26"/>
  <c r="Z23" i="26" s="1"/>
  <c r="C23" i="26"/>
  <c r="V22" i="26" s="1"/>
  <c r="L22" i="26"/>
  <c r="I22" i="26"/>
  <c r="Z21" i="26"/>
  <c r="Z20" i="26"/>
  <c r="V20" i="26"/>
  <c r="L20" i="26"/>
  <c r="I20" i="26"/>
  <c r="F20" i="26"/>
  <c r="L19" i="26"/>
  <c r="I19" i="26"/>
  <c r="F19" i="26"/>
  <c r="C19" i="26"/>
  <c r="K14" i="26"/>
  <c r="I14" i="26"/>
  <c r="H14" i="26"/>
  <c r="F14" i="26"/>
  <c r="E14" i="26"/>
  <c r="C14" i="26"/>
  <c r="H12" i="26"/>
  <c r="F12" i="26"/>
  <c r="E12" i="26"/>
  <c r="C12" i="26"/>
  <c r="L11" i="26"/>
  <c r="E10" i="26"/>
  <c r="C10" i="26"/>
  <c r="L9" i="26"/>
  <c r="I9" i="26"/>
  <c r="Z8" i="26"/>
  <c r="Z7" i="26"/>
  <c r="L7" i="26"/>
  <c r="I7" i="26"/>
  <c r="F7" i="26"/>
  <c r="L6" i="26"/>
  <c r="I6" i="26"/>
  <c r="F6" i="26"/>
  <c r="C6" i="26"/>
  <c r="M45" i="35"/>
  <c r="M44" i="35"/>
  <c r="M27" i="35"/>
  <c r="M26" i="35"/>
  <c r="F20" i="35"/>
  <c r="L19" i="35"/>
  <c r="F19" i="35"/>
  <c r="L18" i="35"/>
  <c r="F18" i="35"/>
  <c r="L16" i="35"/>
  <c r="F16" i="35"/>
  <c r="L15" i="35"/>
  <c r="F15" i="35"/>
  <c r="L14" i="35"/>
  <c r="F14" i="35"/>
  <c r="L13" i="35"/>
  <c r="F13" i="35"/>
  <c r="F12" i="35"/>
  <c r="L11" i="35"/>
  <c r="F11" i="35"/>
  <c r="L10" i="35"/>
  <c r="F10" i="35"/>
  <c r="M10" i="35"/>
  <c r="M9" i="35"/>
  <c r="L9" i="35"/>
  <c r="M7" i="35"/>
  <c r="M6" i="35"/>
  <c r="M5" i="35"/>
  <c r="M4" i="35"/>
  <c r="M3" i="35"/>
  <c r="M2" i="35"/>
  <c r="Z11" i="26" l="1"/>
  <c r="Z27" i="26"/>
  <c r="Z13" i="26"/>
  <c r="V13" i="26"/>
  <c r="Z22" i="26"/>
  <c r="T22" i="26"/>
  <c r="R22" i="26"/>
  <c r="T24" i="26"/>
  <c r="R24" i="26"/>
  <c r="W24" i="26" s="1"/>
  <c r="F24" i="26"/>
  <c r="Z26" i="26"/>
  <c r="T26" i="26"/>
  <c r="R26" i="26"/>
  <c r="W26" i="26" s="1"/>
  <c r="B32" i="35"/>
  <c r="M31" i="35"/>
  <c r="V11" i="26"/>
  <c r="Z10" i="26"/>
  <c r="V9" i="26"/>
  <c r="Z9" i="26"/>
  <c r="T9" i="26"/>
  <c r="R9" i="26"/>
  <c r="Z14" i="26"/>
  <c r="T13" i="26"/>
  <c r="R13" i="26"/>
  <c r="Z12" i="26"/>
  <c r="T11" i="26"/>
  <c r="R11" i="26"/>
  <c r="F26" i="26"/>
  <c r="I26" i="26"/>
  <c r="F11" i="26"/>
  <c r="F13" i="26"/>
  <c r="I13" i="26"/>
  <c r="W20" i="26"/>
  <c r="V24" i="26"/>
  <c r="V26" i="26"/>
  <c r="C9" i="26"/>
  <c r="C11" i="26"/>
  <c r="C13" i="26"/>
  <c r="C22" i="26"/>
  <c r="W22" i="26"/>
  <c r="C24" i="26"/>
  <c r="C26" i="26"/>
  <c r="B33" i="35" l="1"/>
  <c r="B34" i="35" s="1"/>
  <c r="B35" i="35" s="1"/>
  <c r="B36" i="35" s="1"/>
  <c r="M32" i="35"/>
  <c r="W13" i="26"/>
  <c r="W11" i="26"/>
  <c r="W9" i="26"/>
  <c r="M28" i="35"/>
  <c r="M11" i="35"/>
  <c r="M33" i="35" l="1"/>
  <c r="M12" i="35"/>
  <c r="M29" i="35"/>
  <c r="M34" i="35" l="1"/>
  <c r="M13" i="35"/>
  <c r="M14" i="35" l="1"/>
  <c r="M35" i="35"/>
  <c r="M36" i="35" l="1"/>
  <c r="M15" i="35"/>
  <c r="M16" i="35" l="1"/>
  <c r="M37" i="35"/>
  <c r="M38" i="35" l="1"/>
  <c r="M39" i="35"/>
  <c r="M17" i="35"/>
  <c r="M41" i="35"/>
  <c r="M18" i="35" l="1"/>
  <c r="M19" i="35" l="1"/>
  <c r="M20" i="35" l="1"/>
  <c r="M22" i="35" l="1"/>
  <c r="M21" i="35"/>
  <c r="M24" i="35" l="1"/>
  <c r="M23" i="35"/>
</calcChain>
</file>

<file path=xl/sharedStrings.xml><?xml version="1.0" encoding="utf-8"?>
<sst xmlns="http://schemas.openxmlformats.org/spreadsheetml/2006/main" count="2561" uniqueCount="932">
  <si>
    <t xml:space="preserve">     以下主な内容を記載するが、記載されていない点は公式ルールにより判断する。</t>
    <rPh sb="5" eb="7">
      <t>イカ</t>
    </rPh>
    <rPh sb="7" eb="8">
      <t>オモ</t>
    </rPh>
    <rPh sb="9" eb="11">
      <t>ナイヨウ</t>
    </rPh>
    <rPh sb="12" eb="14">
      <t>キサイ</t>
    </rPh>
    <rPh sb="18" eb="20">
      <t>キサイ</t>
    </rPh>
    <rPh sb="26" eb="27">
      <t>テン</t>
    </rPh>
    <rPh sb="28" eb="30">
      <t>コウシキ</t>
    </rPh>
    <rPh sb="36" eb="38">
      <t>ハンダン</t>
    </rPh>
    <phoneticPr fontId="1"/>
  </si>
  <si>
    <t>　　 各チームの指導者・保護者の管理のもとでよろしくお願いします。</t>
    <rPh sb="3" eb="4">
      <t>カク</t>
    </rPh>
    <rPh sb="8" eb="11">
      <t>シドウシャ</t>
    </rPh>
    <rPh sb="12" eb="15">
      <t>ホゴシャ</t>
    </rPh>
    <rPh sb="16" eb="18">
      <t>カンリ</t>
    </rPh>
    <rPh sb="27" eb="28">
      <t>ネガ</t>
    </rPh>
    <phoneticPr fontId="1"/>
  </si>
  <si>
    <t>　　 トラブルについても責任を負いませんので、あらかじめご了承ください。</t>
    <rPh sb="12" eb="14">
      <t>セキニン</t>
    </rPh>
    <rPh sb="15" eb="16">
      <t>オ</t>
    </rPh>
    <rPh sb="29" eb="31">
      <t>リョウショウ</t>
    </rPh>
    <phoneticPr fontId="1"/>
  </si>
  <si>
    <t>　　 館内の美化に進んでのご協力ください。</t>
    <rPh sb="3" eb="5">
      <t>カンナイ</t>
    </rPh>
    <rPh sb="6" eb="8">
      <t>ビカ</t>
    </rPh>
    <rPh sb="9" eb="10">
      <t>スス</t>
    </rPh>
    <rPh sb="14" eb="16">
      <t>キョウリョク</t>
    </rPh>
    <phoneticPr fontId="1"/>
  </si>
  <si>
    <t>　　 において弁済していただきますのでご了承ください。</t>
    <rPh sb="7" eb="9">
      <t>ベンサイ</t>
    </rPh>
    <rPh sb="20" eb="22">
      <t>リョウショウ</t>
    </rPh>
    <phoneticPr fontId="1"/>
  </si>
  <si>
    <t>　　 ホームページ等において使用する場合があるのであらかじめご了承願います。</t>
    <rPh sb="9" eb="10">
      <t>ナド</t>
    </rPh>
    <rPh sb="14" eb="16">
      <t>シヨウ</t>
    </rPh>
    <rPh sb="18" eb="20">
      <t>バアイ</t>
    </rPh>
    <rPh sb="31" eb="33">
      <t>リョウショウ</t>
    </rPh>
    <rPh sb="33" eb="34">
      <t>ネガ</t>
    </rPh>
    <phoneticPr fontId="1"/>
  </si>
  <si>
    <t>④　必ず責任者及び保護者が引率してください。引率者がいない場合は棄権といたします。</t>
    <rPh sb="2" eb="3">
      <t>カナラ</t>
    </rPh>
    <rPh sb="4" eb="7">
      <t>セキニンシャ</t>
    </rPh>
    <rPh sb="7" eb="8">
      <t>オヨ</t>
    </rPh>
    <rPh sb="9" eb="12">
      <t>ホゴシャ</t>
    </rPh>
    <rPh sb="13" eb="15">
      <t>インソツ</t>
    </rPh>
    <rPh sb="22" eb="25">
      <t>インソツシャ</t>
    </rPh>
    <rPh sb="29" eb="31">
      <t>バアイ</t>
    </rPh>
    <rPh sb="32" eb="34">
      <t>キケン</t>
    </rPh>
    <phoneticPr fontId="1"/>
  </si>
  <si>
    <t>⑥　特にギャラリーからの柵を乗り出しての観戦及び応援はしないようにしてください。</t>
    <rPh sb="2" eb="3">
      <t>トク</t>
    </rPh>
    <rPh sb="12" eb="13">
      <t>サク</t>
    </rPh>
    <rPh sb="14" eb="15">
      <t>ノ</t>
    </rPh>
    <rPh sb="16" eb="17">
      <t>ダ</t>
    </rPh>
    <rPh sb="20" eb="22">
      <t>カンセン</t>
    </rPh>
    <rPh sb="22" eb="23">
      <t>オヨ</t>
    </rPh>
    <rPh sb="24" eb="26">
      <t>オウエン</t>
    </rPh>
    <phoneticPr fontId="1"/>
  </si>
  <si>
    <t>⑧　大会参加にあたっては、選手の健康管理に十分留意してください。</t>
    <rPh sb="2" eb="4">
      <t>タイカイ</t>
    </rPh>
    <rPh sb="4" eb="6">
      <t>サンカ</t>
    </rPh>
    <rPh sb="13" eb="15">
      <t>センシュ</t>
    </rPh>
    <rPh sb="16" eb="18">
      <t>ケンコウ</t>
    </rPh>
    <rPh sb="18" eb="20">
      <t>カンリ</t>
    </rPh>
    <rPh sb="21" eb="23">
      <t>ジュウブン</t>
    </rPh>
    <rPh sb="23" eb="25">
      <t>リュウイ</t>
    </rPh>
    <phoneticPr fontId="1"/>
  </si>
  <si>
    <t>⑨　選手はスポーツ保険（傷害保険）に加入していること。</t>
    <rPh sb="2" eb="4">
      <t>センシュ</t>
    </rPh>
    <rPh sb="9" eb="11">
      <t>ホケン</t>
    </rPh>
    <rPh sb="12" eb="14">
      <t>ショウガイ</t>
    </rPh>
    <rPh sb="14" eb="16">
      <t>ホケン</t>
    </rPh>
    <rPh sb="18" eb="20">
      <t>カニュウ</t>
    </rPh>
    <phoneticPr fontId="1"/>
  </si>
  <si>
    <t>⑩　競技中選手が負傷した場合は、会場において応急処置をいたしますが、主催者はその他の</t>
    <rPh sb="2" eb="5">
      <t>キョウギチュウ</t>
    </rPh>
    <rPh sb="5" eb="7">
      <t>センシュ</t>
    </rPh>
    <rPh sb="8" eb="10">
      <t>フショウ</t>
    </rPh>
    <rPh sb="12" eb="14">
      <t>バアイ</t>
    </rPh>
    <rPh sb="16" eb="18">
      <t>カイジョウ</t>
    </rPh>
    <rPh sb="22" eb="24">
      <t>オウキュウ</t>
    </rPh>
    <rPh sb="24" eb="26">
      <t>ショチ</t>
    </rPh>
    <rPh sb="34" eb="37">
      <t>シュサイシャ</t>
    </rPh>
    <rPh sb="40" eb="41">
      <t>タ</t>
    </rPh>
    <phoneticPr fontId="1"/>
  </si>
  <si>
    <t>⑪　ゴミの持ち帰りなど、各チームの指導者および引率の保護者の責任において、観客席及び</t>
    <rPh sb="5" eb="6">
      <t>モ</t>
    </rPh>
    <rPh sb="7" eb="8">
      <t>カエ</t>
    </rPh>
    <rPh sb="12" eb="13">
      <t>カク</t>
    </rPh>
    <rPh sb="17" eb="20">
      <t>シドウシャ</t>
    </rPh>
    <rPh sb="23" eb="25">
      <t>インソツ</t>
    </rPh>
    <rPh sb="26" eb="29">
      <t>ホゴシャ</t>
    </rPh>
    <rPh sb="30" eb="32">
      <t>セキニン</t>
    </rPh>
    <rPh sb="37" eb="40">
      <t>カンキャクセキ</t>
    </rPh>
    <rPh sb="40" eb="41">
      <t>オヨ</t>
    </rPh>
    <phoneticPr fontId="1"/>
  </si>
  <si>
    <t>⑫　ロビー、廊下、階段では練習をしないでください。館内の設備等を破損した場合は、チームの責任</t>
    <rPh sb="6" eb="8">
      <t>ロウカ</t>
    </rPh>
    <rPh sb="9" eb="11">
      <t>カイダン</t>
    </rPh>
    <rPh sb="13" eb="15">
      <t>レンシュウ</t>
    </rPh>
    <rPh sb="25" eb="27">
      <t>カンナイ</t>
    </rPh>
    <rPh sb="28" eb="31">
      <t>セツビナド</t>
    </rPh>
    <rPh sb="32" eb="34">
      <t>ハソン</t>
    </rPh>
    <rPh sb="36" eb="38">
      <t>バアイ</t>
    </rPh>
    <rPh sb="44" eb="46">
      <t>セキニン</t>
    </rPh>
    <phoneticPr fontId="1"/>
  </si>
  <si>
    <t>⑬　貴重品の管理は各自又はチームで管理願います。盗難の例もありますので十分に注意してください。</t>
    <rPh sb="2" eb="5">
      <t>キチョウヒン</t>
    </rPh>
    <rPh sb="6" eb="8">
      <t>カンリ</t>
    </rPh>
    <rPh sb="9" eb="11">
      <t>カクジ</t>
    </rPh>
    <rPh sb="11" eb="12">
      <t>マタ</t>
    </rPh>
    <rPh sb="17" eb="19">
      <t>カンリ</t>
    </rPh>
    <rPh sb="19" eb="20">
      <t>ネガ</t>
    </rPh>
    <rPh sb="24" eb="26">
      <t>トウナン</t>
    </rPh>
    <rPh sb="27" eb="28">
      <t>レイ</t>
    </rPh>
    <rPh sb="35" eb="37">
      <t>ジュウブン</t>
    </rPh>
    <rPh sb="38" eb="40">
      <t>チュウイ</t>
    </rPh>
    <phoneticPr fontId="1"/>
  </si>
  <si>
    <t>⑭　大会時に撮影した写真等につきましては、本大会並びに宮城県・仙台市ドッジボール協会の</t>
    <rPh sb="2" eb="4">
      <t>タイカイ</t>
    </rPh>
    <rPh sb="4" eb="5">
      <t>ジ</t>
    </rPh>
    <rPh sb="6" eb="8">
      <t>サツエイ</t>
    </rPh>
    <rPh sb="10" eb="12">
      <t>シャシン</t>
    </rPh>
    <rPh sb="12" eb="13">
      <t>ナド</t>
    </rPh>
    <rPh sb="21" eb="24">
      <t>ホンタイカイ</t>
    </rPh>
    <rPh sb="24" eb="25">
      <t>ナラ</t>
    </rPh>
    <rPh sb="27" eb="30">
      <t>ミヤギケン</t>
    </rPh>
    <rPh sb="31" eb="34">
      <t>センダイシ</t>
    </rPh>
    <rPh sb="40" eb="42">
      <t>キョウカイ</t>
    </rPh>
    <phoneticPr fontId="1"/>
  </si>
  <si>
    <t>注　意　事　項</t>
    <rPh sb="0" eb="1">
      <t>チュウ</t>
    </rPh>
    <rPh sb="2" eb="3">
      <t>イ</t>
    </rPh>
    <rPh sb="4" eb="5">
      <t>コト</t>
    </rPh>
    <rPh sb="6" eb="7">
      <t>コウ</t>
    </rPh>
    <phoneticPr fontId="1"/>
  </si>
  <si>
    <t>　※２メートルの間隔をあけてお並び下さい。</t>
    <rPh sb="8" eb="10">
      <t>カンカク</t>
    </rPh>
    <rPh sb="15" eb="16">
      <t>ナラ</t>
    </rPh>
    <rPh sb="17" eb="18">
      <t>クダ</t>
    </rPh>
    <phoneticPr fontId="1"/>
  </si>
  <si>
    <t>　今大会は、入館時間がチームごと定められておりますので、それに沿って集合ください。</t>
    <rPh sb="1" eb="4">
      <t>コンタイカイ</t>
    </rPh>
    <rPh sb="6" eb="8">
      <t>ニュウカン</t>
    </rPh>
    <rPh sb="8" eb="10">
      <t>ジカン</t>
    </rPh>
    <rPh sb="16" eb="17">
      <t>サダ</t>
    </rPh>
    <rPh sb="31" eb="32">
      <t>ソ</t>
    </rPh>
    <rPh sb="34" eb="36">
      <t>シュウゴウ</t>
    </rPh>
    <phoneticPr fontId="1"/>
  </si>
  <si>
    <t>　指定時間前の入り口での待機は禁止とします。</t>
    <rPh sb="1" eb="3">
      <t>シテイ</t>
    </rPh>
    <rPh sb="3" eb="5">
      <t>ジカン</t>
    </rPh>
    <rPh sb="5" eb="6">
      <t>マエ</t>
    </rPh>
    <rPh sb="7" eb="8">
      <t>イ</t>
    </rPh>
    <rPh sb="9" eb="10">
      <t>グチ</t>
    </rPh>
    <rPh sb="12" eb="14">
      <t>タイキ</t>
    </rPh>
    <rPh sb="15" eb="17">
      <t>キンシ</t>
    </rPh>
    <phoneticPr fontId="1"/>
  </si>
  <si>
    <t>・入場時間となりましたら、係員が誘導いたします。</t>
    <rPh sb="1" eb="3">
      <t>ニュウジョウ</t>
    </rPh>
    <rPh sb="3" eb="5">
      <t>ジカン</t>
    </rPh>
    <rPh sb="13" eb="15">
      <t>カカリイン</t>
    </rPh>
    <rPh sb="16" eb="18">
      <t>ユウドウ</t>
    </rPh>
    <phoneticPr fontId="1"/>
  </si>
  <si>
    <t>・ロビー内でのミーティングは手短にお願いいたします。</t>
    <rPh sb="4" eb="5">
      <t>ナイ</t>
    </rPh>
    <rPh sb="14" eb="16">
      <t>テミジカ</t>
    </rPh>
    <rPh sb="18" eb="19">
      <t>ネガ</t>
    </rPh>
    <phoneticPr fontId="1"/>
  </si>
  <si>
    <t>順位</t>
    <rPh sb="0" eb="2">
      <t>ジュンイ</t>
    </rPh>
    <phoneticPr fontId="3"/>
  </si>
  <si>
    <t>荒町フェニックス</t>
  </si>
  <si>
    <t>岩沼西ファイターズ</t>
  </si>
  <si>
    <t>松陵ヤンキーズ</t>
  </si>
  <si>
    <t>原小ファイターズ</t>
  </si>
  <si>
    <t>チーム名</t>
    <rPh sb="3" eb="4">
      <t>メイ</t>
    </rPh>
    <phoneticPr fontId="3"/>
  </si>
  <si>
    <t>備考</t>
    <rPh sb="0" eb="2">
      <t>ビコウ</t>
    </rPh>
    <phoneticPr fontId="3"/>
  </si>
  <si>
    <t>【衛生管理確認表】</t>
    <rPh sb="1" eb="3">
      <t>エイセイ</t>
    </rPh>
    <rPh sb="3" eb="5">
      <t>カンリ</t>
    </rPh>
    <rPh sb="5" eb="7">
      <t>カクニン</t>
    </rPh>
    <rPh sb="7" eb="8">
      <t>ヒョウ</t>
    </rPh>
    <phoneticPr fontId="3"/>
  </si>
  <si>
    <t>衛生管理者名</t>
    <rPh sb="0" eb="2">
      <t>エイセイ</t>
    </rPh>
    <rPh sb="2" eb="4">
      <t>カンリ</t>
    </rPh>
    <rPh sb="4" eb="5">
      <t>シャ</t>
    </rPh>
    <rPh sb="5" eb="6">
      <t>メイ</t>
    </rPh>
    <phoneticPr fontId="3"/>
  </si>
  <si>
    <t>入退場手指消毒</t>
    <rPh sb="0" eb="3">
      <t>ニュウタイジョウ</t>
    </rPh>
    <rPh sb="3" eb="4">
      <t>テ</t>
    </rPh>
    <rPh sb="4" eb="5">
      <t>ユビ</t>
    </rPh>
    <rPh sb="5" eb="7">
      <t>ショウドク</t>
    </rPh>
    <phoneticPr fontId="3"/>
  </si>
  <si>
    <t>マスク管理</t>
    <rPh sb="3" eb="5">
      <t>カンリ</t>
    </rPh>
    <phoneticPr fontId="3"/>
  </si>
  <si>
    <t>食事前手洗・消毒</t>
    <rPh sb="0" eb="2">
      <t>ショクジ</t>
    </rPh>
    <rPh sb="2" eb="3">
      <t>マエ</t>
    </rPh>
    <rPh sb="3" eb="5">
      <t>テアラ</t>
    </rPh>
    <rPh sb="6" eb="8">
      <t>ショウドク</t>
    </rPh>
    <phoneticPr fontId="3"/>
  </si>
  <si>
    <t>座席・手すりの消毒</t>
    <rPh sb="0" eb="2">
      <t>ザセキ</t>
    </rPh>
    <rPh sb="3" eb="4">
      <t>テ</t>
    </rPh>
    <rPh sb="7" eb="9">
      <t>ショウドク</t>
    </rPh>
    <phoneticPr fontId="3"/>
  </si>
  <si>
    <t>1試合目</t>
    <rPh sb="1" eb="3">
      <t>シアイ</t>
    </rPh>
    <rPh sb="3" eb="4">
      <t>メ</t>
    </rPh>
    <phoneticPr fontId="3"/>
  </si>
  <si>
    <t>2試合目</t>
    <rPh sb="1" eb="3">
      <t>シアイ</t>
    </rPh>
    <rPh sb="3" eb="4">
      <t>メ</t>
    </rPh>
    <phoneticPr fontId="3"/>
  </si>
  <si>
    <t>3試合目</t>
    <rPh sb="1" eb="3">
      <t>シアイ</t>
    </rPh>
    <rPh sb="3" eb="4">
      <t>メ</t>
    </rPh>
    <phoneticPr fontId="3"/>
  </si>
  <si>
    <t>4試合目</t>
    <rPh sb="1" eb="3">
      <t>シアイ</t>
    </rPh>
    <rPh sb="3" eb="4">
      <t>メ</t>
    </rPh>
    <phoneticPr fontId="3"/>
  </si>
  <si>
    <t>5試合目</t>
    <rPh sb="1" eb="3">
      <t>シアイ</t>
    </rPh>
    <rPh sb="3" eb="4">
      <t>メ</t>
    </rPh>
    <phoneticPr fontId="3"/>
  </si>
  <si>
    <t>6試合目</t>
    <rPh sb="1" eb="3">
      <t>シアイ</t>
    </rPh>
    <rPh sb="3" eb="4">
      <t>メ</t>
    </rPh>
    <phoneticPr fontId="3"/>
  </si>
  <si>
    <t>7試合目</t>
    <rPh sb="1" eb="3">
      <t>シアイ</t>
    </rPh>
    <rPh sb="3" eb="4">
      <t>メ</t>
    </rPh>
    <phoneticPr fontId="3"/>
  </si>
  <si>
    <t>8試合目</t>
    <rPh sb="1" eb="3">
      <t>シアイ</t>
    </rPh>
    <rPh sb="3" eb="4">
      <t>メ</t>
    </rPh>
    <phoneticPr fontId="3"/>
  </si>
  <si>
    <t>9試合目</t>
    <rPh sb="1" eb="3">
      <t>シアイ</t>
    </rPh>
    <rPh sb="3" eb="4">
      <t>メ</t>
    </rPh>
    <phoneticPr fontId="3"/>
  </si>
  <si>
    <t>10試合目</t>
    <rPh sb="2" eb="4">
      <t>シアイ</t>
    </rPh>
    <rPh sb="4" eb="5">
      <t>メ</t>
    </rPh>
    <phoneticPr fontId="3"/>
  </si>
  <si>
    <t>昼食時</t>
    <rPh sb="0" eb="2">
      <t>チュウショク</t>
    </rPh>
    <rPh sb="2" eb="3">
      <t>ジ</t>
    </rPh>
    <phoneticPr fontId="3"/>
  </si>
  <si>
    <t>大会終了後</t>
    <rPh sb="0" eb="2">
      <t>タイカイ</t>
    </rPh>
    <rPh sb="2" eb="5">
      <t>シュウリョウゴ</t>
    </rPh>
    <phoneticPr fontId="3"/>
  </si>
  <si>
    <t>いた</t>
    <phoneticPr fontId="3"/>
  </si>
  <si>
    <t>いない</t>
    <phoneticPr fontId="3"/>
  </si>
  <si>
    <t>いた場合は対応を記入</t>
    <rPh sb="2" eb="4">
      <t>バアイ</t>
    </rPh>
    <rPh sb="5" eb="7">
      <t>タイオウ</t>
    </rPh>
    <rPh sb="8" eb="10">
      <t>キニュウ</t>
    </rPh>
    <phoneticPr fontId="3"/>
  </si>
  <si>
    <t>勝点</t>
    <rPh sb="0" eb="1">
      <t>カチ</t>
    </rPh>
    <rPh sb="1" eb="2">
      <t>テン</t>
    </rPh>
    <phoneticPr fontId="3"/>
  </si>
  <si>
    <t>-</t>
  </si>
  <si>
    <t>宮城県ドッジボール協会</t>
    <rPh sb="0" eb="3">
      <t>ミヤギケン</t>
    </rPh>
    <rPh sb="9" eb="11">
      <t>キョウカイ</t>
    </rPh>
    <phoneticPr fontId="6"/>
  </si>
  <si>
    <t>【　ドッジボールにおける新型コロナウイルス感染防止対策について　】</t>
    <phoneticPr fontId="6"/>
  </si>
  <si>
    <t>2020/9/27　改定</t>
    <rPh sb="10" eb="12">
      <t>カイテイ</t>
    </rPh>
    <phoneticPr fontId="6"/>
  </si>
  <si>
    <t>事務局　</t>
    <rPh sb="0" eb="3">
      <t>ジムキョク</t>
    </rPh>
    <phoneticPr fontId="6"/>
  </si>
  <si>
    <t>『　基本方針及び大会開催時の実施マニュアル　』</t>
    <rPh sb="6" eb="7">
      <t>オヨ</t>
    </rPh>
    <phoneticPr fontId="6"/>
  </si>
  <si>
    <t>　※ここでいう大会、イベントとは、プライベート大会、交流試合、合同練習会等を含みます。</t>
    <phoneticPr fontId="6"/>
  </si>
  <si>
    <t>ＪＤＢＡのガイドラインに沿って実施マニュアルを遵守してください。</t>
    <rPh sb="12" eb="13">
      <t>ソ</t>
    </rPh>
    <rPh sb="15" eb="17">
      <t>ジッシ</t>
    </rPh>
    <rPh sb="23" eb="25">
      <t>ジュンシュ</t>
    </rPh>
    <phoneticPr fontId="6"/>
  </si>
  <si>
    <t/>
  </si>
  <si>
    <t>《　基本方針　》</t>
  </si>
  <si>
    <t>　　スポーツイベントの再開に向けた感染拡大予防ガイドライン（令和２年５月１４日　公益財団法人
　日本スポーツ協会、公益財団法人日本障がい者スポーツ協会）に基づき、運営側と参加者が一体となって、
　でき得る限りの感染防止対策（競技特性上完全なる三密回避が困難な為）を施し、また、各個人が
　最大限予防対策を行い、安全に大会を進行する。なお、本方針、マニュアルは今後の情勢、状況に合わせて
　随時改訂するものとする。　</t>
    <phoneticPr fontId="6"/>
  </si>
  <si>
    <t>★当面の間　２チーム以上のイベント開催の場合、基本方針、マニュアルに沿って実施してください。</t>
    <phoneticPr fontId="6"/>
  </si>
  <si>
    <t>※※（主催者（使用会場）責任者が事務局へ参加チームの報告）</t>
    <rPh sb="3" eb="6">
      <t>シュサイシャ</t>
    </rPh>
    <rPh sb="7" eb="9">
      <t>シヨウ</t>
    </rPh>
    <rPh sb="9" eb="11">
      <t>カイジョウ</t>
    </rPh>
    <rPh sb="12" eb="15">
      <t>セキニンシャ</t>
    </rPh>
    <rPh sb="16" eb="19">
      <t>ジムキョク</t>
    </rPh>
    <rPh sb="20" eb="22">
      <t>サンカ</t>
    </rPh>
    <rPh sb="26" eb="28">
      <t>ホウコク</t>
    </rPh>
    <phoneticPr fontId="6"/>
  </si>
  <si>
    <t>《　主催者事前準備物　》</t>
    <rPh sb="2" eb="5">
      <t>シュサイシャ</t>
    </rPh>
    <rPh sb="5" eb="7">
      <t>ジゼン</t>
    </rPh>
    <phoneticPr fontId="6"/>
  </si>
  <si>
    <t>　　以下の事前準備物の数量については、主催者が大会、交流試合等の規模に応じて判断する。
　「不織布マスク等」、「アルコール消毒液等」、「使いすて手袋等」、「石鹸（ハンドソープ等）」、
　「ペーパータオル等」、「飛沫防止のためのアクリル板、透明ビニールカーテン」など
　※上記準備物については、不足することも予想されるため、各自、準備対応することをお勧めします。</t>
    <phoneticPr fontId="6"/>
  </si>
  <si>
    <t>《　募集・参加申し込みについて　》</t>
    <phoneticPr fontId="6"/>
  </si>
  <si>
    <t>　　感染拡大の防止のため参加者は、以下の事項を遵守し開催すること。なお、これを遵守できない参加者
　については、他の参加者の安全を確保する等の関連から、参加の取り消しや途中退場を求めることがある。
　※最終的な開催、実施判断については、その際の情勢、政府、県または各自治体のイベント開催の方針、
　　　利用施設の利用　条件等に準じ、下記の事項等を厳守のうえ、実施するようお願いします。各事項の
　　　遵守、各事項の厳守、準備ができない場合は開催を見合わせて下さい。</t>
    <phoneticPr fontId="6"/>
  </si>
  <si>
    <t>１．　開催時の遵守事項</t>
    <phoneticPr fontId="6"/>
  </si>
  <si>
    <t>（１）　参加者全員の名簿を管理　（保管期間　１ケ月以上）</t>
    <phoneticPr fontId="6"/>
  </si>
  <si>
    <t>　　・　主催者は全参加チーム関係及び運営スタッフ名簿を当日提出してもらい管理（別紙）すること。</t>
    <phoneticPr fontId="6"/>
  </si>
  <si>
    <t>（２）（3）に該当する場合は主催者及び各チーム関係者が責任を持って、参加を見合わせて下さい。</t>
    <phoneticPr fontId="6"/>
  </si>
  <si>
    <t>　　・　主催者関係（全スタッフ及び来賓等）</t>
    <phoneticPr fontId="6"/>
  </si>
  <si>
    <t>　　・　チーム関係（保護者含む）</t>
    <phoneticPr fontId="6"/>
  </si>
  <si>
    <t>　　・　フリーの観戦者については、定期的にアナウンスにより主催者側が把握、管理して下さい（氏名・連絡先等）</t>
    <rPh sb="48" eb="51">
      <t>レンラクサキ</t>
    </rPh>
    <phoneticPr fontId="6"/>
  </si>
  <si>
    <r>
      <t>（３）　</t>
    </r>
    <r>
      <rPr>
        <u/>
        <sz val="12"/>
        <color theme="1"/>
        <rFont val="Meiryo UI"/>
        <family val="3"/>
        <charset val="128"/>
      </rPr>
      <t>以下の事項に該当する場合は、自主的に参加を見合わせること。</t>
    </r>
    <r>
      <rPr>
        <sz val="12"/>
        <color theme="1"/>
        <rFont val="Meiryo UI"/>
        <family val="3"/>
        <charset val="128"/>
      </rPr>
      <t>　</t>
    </r>
    <phoneticPr fontId="6"/>
  </si>
  <si>
    <t>　　①　体調がよくない場合（例：発熱・咳・咽頭通などの症状はある場合）</t>
    <phoneticPr fontId="6"/>
  </si>
  <si>
    <t>　　②　同居家族や身辺な知人に感染が疑われる方がいる場合　</t>
    <phoneticPr fontId="6"/>
  </si>
  <si>
    <r>
      <t>　　③　</t>
    </r>
    <r>
      <rPr>
        <u/>
        <sz val="12"/>
        <color theme="1"/>
        <rFont val="Meiryo UI"/>
        <family val="3"/>
        <charset val="128"/>
      </rPr>
      <t xml:space="preserve">過去１４日以内に政府から入国制限、入国後の観察期間を必要とされている国、地域
</t>
    </r>
    <r>
      <rPr>
        <sz val="12"/>
        <color theme="1"/>
        <rFont val="Meiryo UI"/>
        <family val="3"/>
        <charset val="128"/>
      </rPr>
      <t>　　　　　</t>
    </r>
    <r>
      <rPr>
        <u/>
        <sz val="12"/>
        <color theme="1"/>
        <rFont val="Meiryo UI"/>
        <family val="3"/>
        <charset val="128"/>
      </rPr>
      <t>等への渡航又は当該従事者との濃厚接触がある場合</t>
    </r>
    <phoneticPr fontId="6"/>
  </si>
  <si>
    <r>
      <t>（４）　</t>
    </r>
    <r>
      <rPr>
        <u/>
        <sz val="12"/>
        <color theme="1"/>
        <rFont val="Meiryo UI"/>
        <family val="3"/>
        <charset val="128"/>
      </rPr>
      <t>参加者は全員マスクを持参し着用すること。</t>
    </r>
    <phoneticPr fontId="6"/>
  </si>
  <si>
    <t>　　・　食事や、運動、試合中プレーをしている時（着用は参加者等の判断）以外は、必ず着用すること。　</t>
    <phoneticPr fontId="6"/>
  </si>
  <si>
    <t>　　　　但し、熱中症等のリスクが高くなる場合もあるため、対策等を考慮し対応してください。</t>
    <rPh sb="20" eb="22">
      <t>バアイ</t>
    </rPh>
    <phoneticPr fontId="6"/>
  </si>
  <si>
    <r>
      <t>（５）　</t>
    </r>
    <r>
      <rPr>
        <u/>
        <sz val="12"/>
        <color theme="1"/>
        <rFont val="Meiryo UI"/>
        <family val="3"/>
        <charset val="128"/>
      </rPr>
      <t>こまめな手洗い、アルコール等による手指消毒を実施すること。</t>
    </r>
    <phoneticPr fontId="6"/>
  </si>
  <si>
    <r>
      <t>（６）　</t>
    </r>
    <r>
      <rPr>
        <u/>
        <sz val="12"/>
        <color theme="1"/>
        <rFont val="Meiryo UI"/>
        <family val="3"/>
        <charset val="128"/>
      </rPr>
      <t>他の参加者、主催者スタッフ等との距離（できるだけ２ｍ以上）を確保するこ</t>
    </r>
    <r>
      <rPr>
        <sz val="12"/>
        <color theme="1"/>
        <rFont val="Meiryo UI"/>
        <family val="3"/>
        <charset val="128"/>
      </rPr>
      <t>と。</t>
    </r>
    <phoneticPr fontId="6"/>
  </si>
  <si>
    <r>
      <t>（７）　</t>
    </r>
    <r>
      <rPr>
        <u/>
        <sz val="12"/>
        <color theme="1"/>
        <rFont val="Meiryo UI"/>
        <family val="3"/>
        <charset val="128"/>
      </rPr>
      <t>大きな声で会話、応援等をしないこと。</t>
    </r>
    <r>
      <rPr>
        <sz val="12"/>
        <color theme="1"/>
        <rFont val="Meiryo UI"/>
        <family val="3"/>
        <charset val="128"/>
      </rPr>
      <t>　</t>
    </r>
    <phoneticPr fontId="6"/>
  </si>
  <si>
    <r>
      <t>（９）　</t>
    </r>
    <r>
      <rPr>
        <u/>
        <sz val="12"/>
        <color theme="1"/>
        <rFont val="Meiryo UI"/>
        <family val="3"/>
        <charset val="128"/>
      </rPr>
      <t xml:space="preserve">開催終了後２週間以内に新型コロナウイルス感染症を発症した場合は、開催主催者に対して
</t>
    </r>
    <r>
      <rPr>
        <sz val="12"/>
        <color theme="1"/>
        <rFont val="Meiryo UI"/>
        <family val="3"/>
        <charset val="128"/>
      </rPr>
      <t>　　　　　</t>
    </r>
    <r>
      <rPr>
        <u/>
        <sz val="12"/>
        <color theme="1"/>
        <rFont val="Meiryo UI"/>
        <family val="3"/>
        <charset val="128"/>
      </rPr>
      <t xml:space="preserve">速やかに濃厚接触者等報告すること。（チーム名、氏名等）
</t>
    </r>
    <r>
      <rPr>
        <sz val="12"/>
        <color theme="1"/>
        <rFont val="Meiryo UI"/>
        <family val="3"/>
        <charset val="128"/>
      </rPr>
      <t xml:space="preserve">　　　　　 </t>
    </r>
    <r>
      <rPr>
        <u/>
        <sz val="12"/>
        <color theme="1"/>
        <rFont val="Meiryo UI"/>
        <family val="3"/>
        <charset val="128"/>
      </rPr>
      <t xml:space="preserve">主催者は、協会事務局にも同様に報告し、大会等に参加した全チーム関係及び運営スタッフに
</t>
    </r>
    <r>
      <rPr>
        <sz val="12"/>
        <color theme="1"/>
        <rFont val="Meiryo UI"/>
        <family val="3"/>
        <charset val="128"/>
      </rPr>
      <t>　　　　　</t>
    </r>
    <r>
      <rPr>
        <u/>
        <sz val="12"/>
        <color theme="1"/>
        <rFont val="Meiryo UI"/>
        <family val="3"/>
        <charset val="128"/>
      </rPr>
      <t>速やかに報告して、『各自』保健所等関係各所の専門家の指示に従い対応して下さい。</t>
    </r>
    <rPh sb="51" eb="52">
      <t>スミ</t>
    </rPh>
    <phoneticPr fontId="6"/>
  </si>
  <si>
    <t>２．　開催時の受付対応について</t>
  </si>
  <si>
    <t>　　　主催者は、大会当日の受付時に参加者が密になることへの防止や、安全に大会を開催・実施する
　　ため、以下に配慮して受付対応を行う。</t>
    <rPh sb="36" eb="38">
      <t>タイカイ</t>
    </rPh>
    <rPh sb="39" eb="41">
      <t>カイサイ</t>
    </rPh>
    <rPh sb="42" eb="44">
      <t>ジッシ</t>
    </rPh>
    <phoneticPr fontId="6"/>
  </si>
  <si>
    <t>（１）　受付窓口には，手指消毒剤を設置すること。</t>
    <phoneticPr fontId="6"/>
  </si>
  <si>
    <t>（２）　発熱や軽度であっても咳・咽頭痛などの症状がある人は入場，受付手続きをしない。　</t>
    <phoneticPr fontId="6"/>
  </si>
  <si>
    <t>（３）　受付箇所はアクリル板、透明ビニールカーテンなどで、極力遮蔽すること。　</t>
    <phoneticPr fontId="6"/>
  </si>
  <si>
    <t>（４）　受付手続き者が距離をおいて並べるように目印の設置等を行うこと。</t>
    <phoneticPr fontId="6"/>
  </si>
  <si>
    <t>（５）　受付を行うスタッフには、マスクを着用必須とし、使いすて手袋等を着用させること。　</t>
  </si>
  <si>
    <t>（６）　参加チームは、以下のチェックを行い、参加者リスト提出と合わせて主催者に報告すること。（別紙）</t>
    <phoneticPr fontId="6"/>
  </si>
  <si>
    <t>　　①　大会当日の体温（３７．5℃以上　平熱時に考慮し体温を判断）、体調確認（参加者全員）　</t>
    <rPh sb="17" eb="19">
      <t>イジョウ</t>
    </rPh>
    <rPh sb="20" eb="22">
      <t>ヘイネツ</t>
    </rPh>
    <rPh sb="22" eb="23">
      <t>ジ</t>
    </rPh>
    <rPh sb="24" eb="26">
      <t>コウリョ</t>
    </rPh>
    <rPh sb="27" eb="29">
      <t>タイオン</t>
    </rPh>
    <rPh sb="30" eb="32">
      <t>ハンダン</t>
    </rPh>
    <phoneticPr fontId="6"/>
  </si>
  <si>
    <t>　　②　大会前２週間における以下の事項の有無</t>
    <phoneticPr fontId="6"/>
  </si>
  <si>
    <t>　　　　（ア）　平熱を超える発熱</t>
    <phoneticPr fontId="6"/>
  </si>
  <si>
    <t>　　　　（イ）　咳，のどの痛みなど風邪の症状　</t>
    <phoneticPr fontId="6"/>
  </si>
  <si>
    <t>　　　　（ウ）　だるさ（倦怠感）、息苦しさ（呼吸困難）</t>
    <phoneticPr fontId="6"/>
  </si>
  <si>
    <t>　　　　（エ）　嗅覚や味覚の異常</t>
    <phoneticPr fontId="6"/>
  </si>
  <si>
    <t>　　　　（オ）　体が重く感じる、疲れやすい等</t>
    <phoneticPr fontId="6"/>
  </si>
  <si>
    <t>　　　　（カ）　新型コロナウイルス感染症陽性とされた者との濃厚接触の有無</t>
    <phoneticPr fontId="6"/>
  </si>
  <si>
    <t>　　　　（キ）　同居家族や身近な知人に感染が疑われる方がいる場合</t>
    <phoneticPr fontId="6"/>
  </si>
  <si>
    <t>　　　　（ク）　過去１４日以内に政府から入国制限，入国後の観察期間を必要とされている国、地域
　　　　　　　　　等への渡航又は当該従事者との濃厚接触がある場合</t>
    <phoneticPr fontId="6"/>
  </si>
  <si>
    <t>　　　　（ケ）　過去１４日以内に県外の都道県（過去２週間で感染者が出ている都道府県）へ
　　　　　　　　　出張した方（選手父兄、大会・チーム関係者等）～同居家族を含む。　※　把握のみ</t>
    <rPh sb="76" eb="78">
      <t>ドウキョ</t>
    </rPh>
    <rPh sb="78" eb="80">
      <t>カゾク</t>
    </rPh>
    <rPh sb="81" eb="82">
      <t>フク</t>
    </rPh>
    <rPh sb="87" eb="89">
      <t>ハアク</t>
    </rPh>
    <phoneticPr fontId="6"/>
  </si>
  <si>
    <t>３．　密閉の防止策について</t>
  </si>
  <si>
    <t>　　　換気の悪い密閉空間とならないよう、定期的に窓を開け外気を取り入れる等の換気を行うこと。
　　大会等スケジュール内に換気時間をもうけ実施する。</t>
    <phoneticPr fontId="6"/>
  </si>
  <si>
    <t>　</t>
  </si>
  <si>
    <t>４．　観客席について</t>
    <phoneticPr fontId="6"/>
  </si>
  <si>
    <r>
      <t>　　　大会参加者・観客同士（応援時も）が３密な状態とならないよう、必要に応じ、あらかじめ観客席数
　　を減らすなどの対応をとる場合がある。観客席等の無い施設利用の際は、主催者側が事前に参加人数
　　等を把握し、密にならないよう配慮して指示、徹底をしてください。
　　　また、</t>
    </r>
    <r>
      <rPr>
        <u/>
        <sz val="12"/>
        <color theme="1"/>
        <rFont val="Meiryo UI"/>
        <family val="3"/>
        <charset val="128"/>
      </rPr>
      <t>大声での会話や声援（応援）はしない。</t>
    </r>
    <r>
      <rPr>
        <sz val="12"/>
        <color theme="1"/>
        <rFont val="Meiryo UI"/>
        <family val="3"/>
        <charset val="128"/>
      </rPr>
      <t>会話をする際にはマスクを着用すること。</t>
    </r>
    <rPh sb="14" eb="16">
      <t>オウエン</t>
    </rPh>
    <rPh sb="16" eb="17">
      <t>ジ</t>
    </rPh>
    <rPh sb="44" eb="47">
      <t>カンキャクセキ</t>
    </rPh>
    <rPh sb="47" eb="48">
      <t>スウ</t>
    </rPh>
    <phoneticPr fontId="6"/>
  </si>
  <si>
    <t>５．　弁当配布・容器回収について</t>
    <phoneticPr fontId="6"/>
  </si>
  <si>
    <t>　　当面主催者側でのお弁当等の斡旋を行わない。</t>
    <phoneticPr fontId="6"/>
  </si>
  <si>
    <t>（１）　受付窓口には、手指消毒剤を設置すること。</t>
  </si>
  <si>
    <t>（２）　受付を行うスタッフには、マスク着用必須とし、極力使いすて手袋を着用させること。</t>
  </si>
  <si>
    <t>（３）　受付箇所はアクリル板，透明ビニールカーテンなどで極力遮蔽すること。</t>
  </si>
  <si>
    <t>（４）　受付手続き者が距離をおいて並べるように目印の設置等を行うこと。</t>
  </si>
  <si>
    <t>（５）　弁当空き容器はビニール袋に入れて密閉して縛ること。　</t>
  </si>
  <si>
    <t>６．　飲食時の注意事項</t>
    <phoneticPr fontId="6"/>
  </si>
  <si>
    <r>
      <t>　①　</t>
    </r>
    <r>
      <rPr>
        <u/>
        <sz val="12"/>
        <color theme="1"/>
        <rFont val="Meiryo UI"/>
        <family val="3"/>
        <charset val="128"/>
      </rPr>
      <t>飲食物を手にする前に、手洗い及び手指消毒を行うこと。</t>
    </r>
    <phoneticPr fontId="6"/>
  </si>
  <si>
    <t>　②　紙コップ等利用の際は、使用毎に使い捨てにし、再利用しないこと。</t>
    <rPh sb="8" eb="10">
      <t>リヨウ</t>
    </rPh>
    <rPh sb="14" eb="16">
      <t>シヨウ</t>
    </rPh>
    <rPh sb="16" eb="17">
      <t>ゴト</t>
    </rPh>
    <rPh sb="18" eb="19">
      <t>ツカ</t>
    </rPh>
    <rPh sb="20" eb="21">
      <t>ス</t>
    </rPh>
    <phoneticPr fontId="6"/>
  </si>
  <si>
    <t>　　　　各自ボトル等を利用し、個人で管理することを推奨します。</t>
    <phoneticPr fontId="6"/>
  </si>
  <si>
    <t>７．　進行について</t>
    <phoneticPr fontId="6"/>
  </si>
  <si>
    <t>　全体的なタイムスケジュールに余裕を持たせ進行してください。　</t>
    <phoneticPr fontId="6"/>
  </si>
  <si>
    <t>　（　試合数増加より、感染防止を最優先　）</t>
    <phoneticPr fontId="6"/>
  </si>
  <si>
    <t>（１）　開会式・閉会式　</t>
  </si>
  <si>
    <t>　　　挨拶及び連絡事項は、マイク等（飛沫感染を最大限に考慮）を用いて行い出来るだけ簡素化にし</t>
    <phoneticPr fontId="6"/>
  </si>
  <si>
    <r>
      <rPr>
        <sz val="12"/>
        <color theme="1"/>
        <rFont val="Meiryo UI"/>
        <family val="3"/>
        <charset val="128"/>
      </rPr>
      <t>　　</t>
    </r>
    <r>
      <rPr>
        <u/>
        <sz val="12"/>
        <color theme="1"/>
        <rFont val="Meiryo UI"/>
        <family val="3"/>
        <charset val="128"/>
      </rPr>
      <t>選手及び関係者、保護者等は指定場所にて待機したまま伝達する。</t>
    </r>
    <phoneticPr fontId="6"/>
  </si>
  <si>
    <t>　　　表彰式などは、参加者の密を避けるため、式典参加者の人数調整を行い簡略化にて対応</t>
    <phoneticPr fontId="6"/>
  </si>
  <si>
    <t>　　（主催者の指示に従ってください）</t>
    <phoneticPr fontId="6"/>
  </si>
  <si>
    <t>（２）　監督会議　</t>
    <phoneticPr fontId="6"/>
  </si>
  <si>
    <t>　　　密を避けるため間隔を広く取り、必要に応じてマイク等にて伝達する。</t>
    <phoneticPr fontId="6"/>
  </si>
  <si>
    <t>（３）　選手</t>
    <phoneticPr fontId="6"/>
  </si>
  <si>
    <r>
      <t>　　①　</t>
    </r>
    <r>
      <rPr>
        <u/>
        <sz val="12"/>
        <color theme="1"/>
        <rFont val="Meiryo UI"/>
        <family val="3"/>
        <charset val="128"/>
      </rPr>
      <t>選手はプレイ以外マスク着用。プレイ中のマスク着用は各自判断とし、個人用のマスク収容袋等で</t>
    </r>
    <phoneticPr fontId="6"/>
  </si>
  <si>
    <r>
      <t>　　　　　</t>
    </r>
    <r>
      <rPr>
        <u/>
        <sz val="12"/>
        <color theme="1"/>
        <rFont val="Meiryo UI"/>
        <family val="3"/>
        <charset val="128"/>
      </rPr>
      <t>管理し他の者が触れないように対策を行う。</t>
    </r>
    <rPh sb="5" eb="7">
      <t>カンリ</t>
    </rPh>
    <phoneticPr fontId="6"/>
  </si>
  <si>
    <t>　　　※　熱中症等リスクが高くなる事が予想されるため、状況に応じマスクの着用を判断、対応してください。</t>
    <rPh sb="17" eb="18">
      <t>コト</t>
    </rPh>
    <rPh sb="19" eb="21">
      <t>ヨソウ</t>
    </rPh>
    <rPh sb="27" eb="29">
      <t>ジョウキョウ</t>
    </rPh>
    <phoneticPr fontId="6"/>
  </si>
  <si>
    <r>
      <t>　　②　</t>
    </r>
    <r>
      <rPr>
        <u/>
        <sz val="12"/>
        <color theme="1"/>
        <rFont val="Meiryo UI"/>
        <family val="3"/>
        <charset val="128"/>
      </rPr>
      <t>プレイ以外の不要な接触は避ける（円陣，ハイタッチなど）　</t>
    </r>
    <phoneticPr fontId="6"/>
  </si>
  <si>
    <r>
      <t>　　③　</t>
    </r>
    <r>
      <rPr>
        <u/>
        <sz val="12"/>
        <color theme="1"/>
        <rFont val="Meiryo UI"/>
        <family val="3"/>
        <charset val="128"/>
      </rPr>
      <t>試合中、飛沫予防のため大声での声掛けは避ける。　</t>
    </r>
    <phoneticPr fontId="6"/>
  </si>
  <si>
    <r>
      <t>　　④　</t>
    </r>
    <r>
      <rPr>
        <u/>
        <sz val="12"/>
        <color theme="1"/>
        <rFont val="Meiryo UI"/>
        <family val="3"/>
        <charset val="128"/>
      </rPr>
      <t>試合前及び試合終了後の手指消毒（手洗い）・うがいの徹底</t>
    </r>
    <phoneticPr fontId="6"/>
  </si>
  <si>
    <t>　　　※　コート内に入る際全選手の手指消毒　退場時の手指消毒　（主催者側の指示に従ってください）</t>
    <phoneticPr fontId="6"/>
  </si>
  <si>
    <t>（４）　チーム役員</t>
    <phoneticPr fontId="6"/>
  </si>
  <si>
    <r>
      <t>　　①　</t>
    </r>
    <r>
      <rPr>
        <u/>
        <sz val="12"/>
        <color theme="1"/>
        <rFont val="Meiryo UI"/>
        <family val="3"/>
        <charset val="128"/>
      </rPr>
      <t>常時マスク着用</t>
    </r>
    <phoneticPr fontId="6"/>
  </si>
  <si>
    <r>
      <t>　　②　</t>
    </r>
    <r>
      <rPr>
        <u/>
        <sz val="12"/>
        <color theme="1"/>
        <rFont val="Meiryo UI"/>
        <family val="3"/>
        <charset val="128"/>
      </rPr>
      <t>プレイ中の大声での指示禁止（飛沫防止）</t>
    </r>
    <phoneticPr fontId="6"/>
  </si>
  <si>
    <r>
      <t>　　③　</t>
    </r>
    <r>
      <rPr>
        <u/>
        <sz val="12"/>
        <color theme="1"/>
        <rFont val="Meiryo UI"/>
        <family val="3"/>
        <charset val="128"/>
      </rPr>
      <t>ミーティング等は極力手短に（３密防止を意識）</t>
    </r>
    <phoneticPr fontId="6"/>
  </si>
  <si>
    <r>
      <t>　　④　</t>
    </r>
    <r>
      <rPr>
        <u/>
        <sz val="12"/>
        <color theme="1"/>
        <rFont val="Meiryo UI"/>
        <family val="3"/>
        <charset val="128"/>
      </rPr>
      <t>入退場時の手指消毒（主催者側の指示に従ってください）</t>
    </r>
    <phoneticPr fontId="6"/>
  </si>
  <si>
    <t>（５）　審判員　</t>
    <phoneticPr fontId="6"/>
  </si>
  <si>
    <t>　　①　当日朝　主催者管理名簿にて報告　（主催者側の指示に従ってください）</t>
    <phoneticPr fontId="6"/>
  </si>
  <si>
    <r>
      <t>　　②　</t>
    </r>
    <r>
      <rPr>
        <sz val="12"/>
        <rFont val="Meiryo UI"/>
        <family val="3"/>
        <charset val="128"/>
      </rPr>
      <t>審判員は</t>
    </r>
    <r>
      <rPr>
        <sz val="12"/>
        <color theme="1"/>
        <rFont val="Meiryo UI"/>
        <family val="3"/>
        <charset val="128"/>
      </rPr>
      <t>基本マスクを着用。　マスク管理は各個人にて徹底して管理。</t>
    </r>
    <rPh sb="4" eb="7">
      <t>シンパンイン</t>
    </rPh>
    <phoneticPr fontId="6"/>
  </si>
  <si>
    <t>　　　※　熱中症対策等を考慮し着用については判断して下さい。　（競技委員長及び主催者の指示に従う。）</t>
    <rPh sb="5" eb="7">
      <t>ネッチュウ</t>
    </rPh>
    <rPh sb="7" eb="8">
      <t>ショウ</t>
    </rPh>
    <rPh sb="8" eb="10">
      <t>タイサク</t>
    </rPh>
    <rPh sb="10" eb="11">
      <t>トウ</t>
    </rPh>
    <rPh sb="12" eb="14">
      <t>コウリョ</t>
    </rPh>
    <rPh sb="15" eb="17">
      <t>チャクヨウ</t>
    </rPh>
    <rPh sb="22" eb="24">
      <t>ハンダン</t>
    </rPh>
    <rPh sb="26" eb="27">
      <t>クダ</t>
    </rPh>
    <rPh sb="32" eb="34">
      <t>キョウギ</t>
    </rPh>
    <rPh sb="34" eb="37">
      <t>イインチョウ</t>
    </rPh>
    <rPh sb="37" eb="38">
      <t>オヨ</t>
    </rPh>
    <rPh sb="39" eb="42">
      <t>シュサイシャ</t>
    </rPh>
    <rPh sb="43" eb="45">
      <t>シジ</t>
    </rPh>
    <rPh sb="46" eb="47">
      <t>シタガ</t>
    </rPh>
    <phoneticPr fontId="6"/>
  </si>
  <si>
    <r>
      <t>　　　※　</t>
    </r>
    <r>
      <rPr>
        <sz val="12"/>
        <rFont val="Meiryo UI"/>
        <family val="3"/>
        <charset val="128"/>
      </rPr>
      <t>審判員は</t>
    </r>
    <r>
      <rPr>
        <sz val="12"/>
        <color theme="1"/>
        <rFont val="Meiryo UI"/>
        <family val="3"/>
        <charset val="128"/>
      </rPr>
      <t>電子ホイッスル等を使用　（無い場合は競技委員長及び主催者の指示に従う。）</t>
    </r>
    <rPh sb="5" eb="7">
      <t>シンパン</t>
    </rPh>
    <rPh sb="7" eb="8">
      <t>イン</t>
    </rPh>
    <rPh sb="22" eb="23">
      <t>ナ</t>
    </rPh>
    <phoneticPr fontId="6"/>
  </si>
  <si>
    <t>　　③　主審は安全確認等人との接触が予測される為、極力接触を避けるよう工夫、対応すること。</t>
    <phoneticPr fontId="6"/>
  </si>
  <si>
    <t>　　④　試合前後の手指消毒の徹底。　（オフィシャル・控え審判もこまめな消毒を実施）</t>
    <rPh sb="26" eb="27">
      <t>ヒカ</t>
    </rPh>
    <rPh sb="28" eb="30">
      <t>シンパン</t>
    </rPh>
    <rPh sb="35" eb="37">
      <t>ショウドク</t>
    </rPh>
    <rPh sb="38" eb="40">
      <t>ジッシ</t>
    </rPh>
    <phoneticPr fontId="6"/>
  </si>
  <si>
    <t>　　⑤　旗の消毒の徹底（個人用の持込可）</t>
    <phoneticPr fontId="6"/>
  </si>
  <si>
    <t>　　⑥　昼食は極力時間を区切り分散させる。　（３密防止を意識）</t>
    <phoneticPr fontId="6"/>
  </si>
  <si>
    <t>　　⑦　審判会議の開催も３密防止を意識した場所で実施。</t>
    <phoneticPr fontId="6"/>
  </si>
  <si>
    <t>　　⑧　試合中は、極力笛・動作のみ。（やむを得ない場合は除く）　</t>
    <phoneticPr fontId="6"/>
  </si>
  <si>
    <t>　　　※　安全確認，説明・報告等、飛沫に注意し工夫すること。（競技委員長及び主催者の指示に従う）</t>
    <rPh sb="45" eb="46">
      <t>シタガ</t>
    </rPh>
    <phoneticPr fontId="6"/>
  </si>
  <si>
    <t>　　⑨　控え審判等、待機時は、距離をとって待機する等、３密防止を意識する。　</t>
    <phoneticPr fontId="6"/>
  </si>
  <si>
    <t>（６）　競技</t>
  </si>
  <si>
    <r>
      <t>　①　</t>
    </r>
    <r>
      <rPr>
        <u/>
        <sz val="12"/>
        <color theme="1"/>
        <rFont val="Meiryo UI"/>
        <family val="3"/>
        <charset val="128"/>
      </rPr>
      <t>全試合セットアップ・その場で解散。</t>
    </r>
    <r>
      <rPr>
        <sz val="12"/>
        <color theme="1"/>
        <rFont val="Meiryo UI"/>
        <family val="3"/>
        <charset val="128"/>
      </rPr>
      <t>　</t>
    </r>
    <phoneticPr fontId="6"/>
  </si>
  <si>
    <r>
      <t>　②　</t>
    </r>
    <r>
      <rPr>
        <u/>
        <sz val="12"/>
        <color theme="1"/>
        <rFont val="Meiryo UI"/>
        <family val="3"/>
        <charset val="128"/>
      </rPr>
      <t>コート内での円陣など不要な接触を避ける。</t>
    </r>
    <r>
      <rPr>
        <sz val="12"/>
        <color theme="1"/>
        <rFont val="Meiryo UI"/>
        <family val="3"/>
        <charset val="128"/>
      </rPr>
      <t>　</t>
    </r>
    <phoneticPr fontId="6"/>
  </si>
  <si>
    <r>
      <t>　③　</t>
    </r>
    <r>
      <rPr>
        <u/>
        <sz val="12"/>
        <color theme="1"/>
        <rFont val="Meiryo UI"/>
        <family val="3"/>
        <charset val="128"/>
      </rPr>
      <t>ボールは毎試合消毒したものを使用する。</t>
    </r>
    <phoneticPr fontId="6"/>
  </si>
  <si>
    <t>　　※　オフィシャル周辺の共有使用物の消毒を徹底、意識して実施すること。</t>
    <phoneticPr fontId="6"/>
  </si>
  <si>
    <r>
      <t>　④　</t>
    </r>
    <r>
      <rPr>
        <u/>
        <sz val="12"/>
        <color theme="1"/>
        <rFont val="Meiryo UI"/>
        <family val="3"/>
        <charset val="128"/>
      </rPr>
      <t>待機チームは、各チーム密防止に配慮し対応　（待機場所は該当チームのみ利用）</t>
    </r>
    <rPh sb="10" eb="11">
      <t>カク</t>
    </rPh>
    <rPh sb="14" eb="15">
      <t>ミツ</t>
    </rPh>
    <rPh sb="15" eb="17">
      <t>ボウシ</t>
    </rPh>
    <rPh sb="18" eb="20">
      <t>ハイリョ</t>
    </rPh>
    <rPh sb="21" eb="23">
      <t>タイオウ</t>
    </rPh>
    <rPh sb="25" eb="27">
      <t>タイキ</t>
    </rPh>
    <rPh sb="27" eb="29">
      <t>バショ</t>
    </rPh>
    <rPh sb="30" eb="32">
      <t>ガイトウ</t>
    </rPh>
    <rPh sb="37" eb="39">
      <t>リヨウ</t>
    </rPh>
    <phoneticPr fontId="6"/>
  </si>
  <si>
    <r>
      <t>　⑤　</t>
    </r>
    <r>
      <rPr>
        <u/>
        <sz val="12"/>
        <color theme="1"/>
        <rFont val="Meiryo UI"/>
        <family val="3"/>
        <charset val="128"/>
      </rPr>
      <t>試合終了後の選手の入れ替えは一方通行。（極力接触を避ける）</t>
    </r>
    <phoneticPr fontId="6"/>
  </si>
  <si>
    <t>　⑥　試合終了後は、毎回コートにモップをかける。　但し実施の判断は状況により主催者側で決める。</t>
    <rPh sb="25" eb="26">
      <t>タダ</t>
    </rPh>
    <rPh sb="27" eb="29">
      <t>ジッシ</t>
    </rPh>
    <rPh sb="30" eb="32">
      <t>ハンダン</t>
    </rPh>
    <rPh sb="33" eb="35">
      <t>ジョウキョウ</t>
    </rPh>
    <rPh sb="38" eb="41">
      <t>シュサイシャ</t>
    </rPh>
    <rPh sb="41" eb="42">
      <t>ガワ</t>
    </rPh>
    <rPh sb="43" eb="44">
      <t>キ</t>
    </rPh>
    <phoneticPr fontId="6"/>
  </si>
  <si>
    <t>　⑦　アリーナ　入退場場所に靴用の消毒施設を設置　但し実施の判断は状況により主催者側で決める。</t>
    <rPh sb="8" eb="11">
      <t>ニュウタイジョウ</t>
    </rPh>
    <rPh sb="11" eb="13">
      <t>バショ</t>
    </rPh>
    <rPh sb="14" eb="16">
      <t>クツヨウ</t>
    </rPh>
    <rPh sb="17" eb="19">
      <t>ショウドク</t>
    </rPh>
    <rPh sb="19" eb="21">
      <t>シセツ</t>
    </rPh>
    <rPh sb="22" eb="24">
      <t>セッチ</t>
    </rPh>
    <rPh sb="25" eb="26">
      <t>タダ</t>
    </rPh>
    <rPh sb="27" eb="29">
      <t>ジッシ</t>
    </rPh>
    <rPh sb="30" eb="32">
      <t>ハンダン</t>
    </rPh>
    <rPh sb="33" eb="35">
      <t>ジョウキョウ</t>
    </rPh>
    <rPh sb="38" eb="41">
      <t>シュサイシャ</t>
    </rPh>
    <rPh sb="41" eb="42">
      <t>ガワ</t>
    </rPh>
    <rPh sb="43" eb="44">
      <t>キ</t>
    </rPh>
    <phoneticPr fontId="6"/>
  </si>
  <si>
    <t>８．　その他について</t>
    <phoneticPr fontId="6"/>
  </si>
  <si>
    <t>（１）　手洗い場所</t>
    <phoneticPr fontId="6"/>
  </si>
  <si>
    <t>　　　主催者は、参加者が手洗いをこまめに行えるよう配慮し、定期的にアナウンスにより促すことを意識する</t>
    <phoneticPr fontId="6"/>
  </si>
  <si>
    <t>　　　①　手洗い場所に石鹸（ハンドソープ等）を設置</t>
    <phoneticPr fontId="6"/>
  </si>
  <si>
    <t>　　　②　ペーパータオル（使い捨て）等を用意　　※　設置については、規模に応じ主催者側で判断</t>
    <rPh sb="26" eb="28">
      <t>セッチ</t>
    </rPh>
    <rPh sb="34" eb="36">
      <t>キボ</t>
    </rPh>
    <rPh sb="37" eb="38">
      <t>オウ</t>
    </rPh>
    <rPh sb="39" eb="42">
      <t>シュサイシャ</t>
    </rPh>
    <rPh sb="42" eb="43">
      <t>ガワ</t>
    </rPh>
    <rPh sb="44" eb="46">
      <t>ハンダン</t>
    </rPh>
    <phoneticPr fontId="6"/>
  </si>
  <si>
    <t>（２）　ゴミの廃棄・管理</t>
    <phoneticPr fontId="6"/>
  </si>
  <si>
    <t>　　　各チーム、各自にて管理しますが、鼻水、唾液等ついたごみは、ビニール袋等に入れ密閉して管理・</t>
    <phoneticPr fontId="6"/>
  </si>
  <si>
    <t>　　破棄してください。　主催者側も同様に対応し、手洗い、消毒の徹底をお願いします。</t>
    <rPh sb="2" eb="4">
      <t>ハキ</t>
    </rPh>
    <phoneticPr fontId="6"/>
  </si>
  <si>
    <t>（３）　消毒箇所</t>
    <rPh sb="4" eb="6">
      <t>ショウドク</t>
    </rPh>
    <rPh sb="6" eb="8">
      <t>カショ</t>
    </rPh>
    <phoneticPr fontId="6"/>
  </si>
  <si>
    <t>　　　主催者側は複数触れると予想される部分の消毒を定期的に行う。（主催者側にて判断、実施）</t>
    <phoneticPr fontId="6"/>
  </si>
  <si>
    <t>　　　（例）　出入りに使用するドアノブ等　手すり等　トイレ等</t>
    <phoneticPr fontId="6"/>
  </si>
  <si>
    <t>（４）　衛生管理者の設定　　（大会規模により主催者側で判断して決めて下さい。）</t>
    <rPh sb="4" eb="6">
      <t>エイセイ</t>
    </rPh>
    <rPh sb="6" eb="8">
      <t>カンリ</t>
    </rPh>
    <rPh sb="8" eb="9">
      <t>シャ</t>
    </rPh>
    <rPh sb="10" eb="12">
      <t>セッテイ</t>
    </rPh>
    <rPh sb="15" eb="17">
      <t>タイカイ</t>
    </rPh>
    <rPh sb="17" eb="19">
      <t>キボ</t>
    </rPh>
    <rPh sb="22" eb="25">
      <t>シュサイシャ</t>
    </rPh>
    <rPh sb="25" eb="26">
      <t>ガワ</t>
    </rPh>
    <rPh sb="27" eb="29">
      <t>ハンダン</t>
    </rPh>
    <rPh sb="31" eb="32">
      <t>キ</t>
    </rPh>
    <rPh sb="34" eb="35">
      <t>クダ</t>
    </rPh>
    <phoneticPr fontId="6"/>
  </si>
  <si>
    <t>　　　チーム内に数名専属で選任して下さい。</t>
    <rPh sb="6" eb="7">
      <t>ナイ</t>
    </rPh>
    <rPh sb="8" eb="10">
      <t>スウメイ</t>
    </rPh>
    <rPh sb="10" eb="12">
      <t>センゾク</t>
    </rPh>
    <rPh sb="13" eb="15">
      <t>センニン</t>
    </rPh>
    <rPh sb="17" eb="18">
      <t>クダ</t>
    </rPh>
    <phoneticPr fontId="6"/>
  </si>
  <si>
    <t>　　　《　主な内容　》</t>
    <rPh sb="5" eb="6">
      <t>オモ</t>
    </rPh>
    <rPh sb="7" eb="9">
      <t>ナイヨウ</t>
    </rPh>
    <phoneticPr fontId="6"/>
  </si>
  <si>
    <t>　　　〇　チーム内の衛生管理　（チーム及び選手に帯同し、消毒・マスク等の管理）</t>
    <rPh sb="8" eb="9">
      <t>ナイ</t>
    </rPh>
    <rPh sb="10" eb="12">
      <t>エイセイ</t>
    </rPh>
    <rPh sb="12" eb="14">
      <t>カンリ</t>
    </rPh>
    <rPh sb="19" eb="20">
      <t>オヨ</t>
    </rPh>
    <rPh sb="21" eb="23">
      <t>センシュ</t>
    </rPh>
    <rPh sb="24" eb="26">
      <t>タイドウ</t>
    </rPh>
    <rPh sb="28" eb="30">
      <t>ショウドク</t>
    </rPh>
    <rPh sb="34" eb="35">
      <t>トウ</t>
    </rPh>
    <rPh sb="36" eb="38">
      <t>カンリ</t>
    </rPh>
    <phoneticPr fontId="6"/>
  </si>
  <si>
    <t>　　　〇　控えベンチ　隣接する手すり等　チームが主に触れると予想される部分の消毒</t>
    <rPh sb="5" eb="6">
      <t>ヒカ</t>
    </rPh>
    <rPh sb="11" eb="13">
      <t>リンセツ</t>
    </rPh>
    <rPh sb="15" eb="16">
      <t>テ</t>
    </rPh>
    <rPh sb="18" eb="19">
      <t>トウ</t>
    </rPh>
    <rPh sb="24" eb="25">
      <t>オモ</t>
    </rPh>
    <rPh sb="26" eb="27">
      <t>フ</t>
    </rPh>
    <rPh sb="30" eb="32">
      <t>ヨソウ</t>
    </rPh>
    <rPh sb="35" eb="37">
      <t>ブブン</t>
    </rPh>
    <rPh sb="38" eb="40">
      <t>ショウドク</t>
    </rPh>
    <phoneticPr fontId="6"/>
  </si>
  <si>
    <t>　　　〇　チーム内の体調管理</t>
    <rPh sb="8" eb="9">
      <t>ナイ</t>
    </rPh>
    <rPh sb="10" eb="12">
      <t>タイチョウ</t>
    </rPh>
    <rPh sb="12" eb="14">
      <t>カンリ</t>
    </rPh>
    <phoneticPr fontId="6"/>
  </si>
  <si>
    <r>
      <rPr>
        <b/>
        <i/>
        <sz val="14"/>
        <color theme="1"/>
        <rFont val="Meiryo UI"/>
        <family val="3"/>
        <charset val="128"/>
      </rPr>
      <t>★</t>
    </r>
    <r>
      <rPr>
        <b/>
        <i/>
        <u/>
        <sz val="14"/>
        <color theme="1"/>
        <rFont val="Meiryo UI"/>
        <family val="3"/>
        <charset val="128"/>
      </rPr>
      <t xml:space="preserve">完全に「３密」を回避することが困難なことから、各自最大限に予防対策に努め、
</t>
    </r>
    <r>
      <rPr>
        <b/>
        <i/>
        <sz val="14"/>
        <color theme="1"/>
        <rFont val="Meiryo UI"/>
        <family val="3"/>
        <charset val="128"/>
      </rPr>
      <t>　　</t>
    </r>
    <r>
      <rPr>
        <b/>
        <i/>
        <u/>
        <sz val="14"/>
        <color theme="1"/>
        <rFont val="Meiryo UI"/>
        <family val="3"/>
        <charset val="128"/>
      </rPr>
      <t>感染リスクを抑えるよう工夫、対応をお願いいたします。</t>
    </r>
    <rPh sb="52" eb="54">
      <t>クフウ</t>
    </rPh>
    <phoneticPr fontId="6"/>
  </si>
  <si>
    <t>・体調を悪くした方はいませんでしたか？</t>
    <rPh sb="1" eb="3">
      <t>タイチョウ</t>
    </rPh>
    <rPh sb="4" eb="5">
      <t>ワル</t>
    </rPh>
    <rPh sb="8" eb="9">
      <t>カタ</t>
    </rPh>
    <phoneticPr fontId="3"/>
  </si>
  <si>
    <t>・大会終了後、座席等の消毒が終了しましたら、</t>
    <rPh sb="1" eb="3">
      <t>タイカイ</t>
    </rPh>
    <rPh sb="3" eb="6">
      <t>シュウリョウゴ</t>
    </rPh>
    <rPh sb="7" eb="9">
      <t>ザセキ</t>
    </rPh>
    <rPh sb="9" eb="10">
      <t>トウ</t>
    </rPh>
    <rPh sb="11" eb="13">
      <t>ショウドク</t>
    </rPh>
    <rPh sb="14" eb="16">
      <t>シュウリョウ</t>
    </rPh>
    <phoneticPr fontId="3"/>
  </si>
  <si>
    <t>　　 尚、諸事情で写真等の使用に問題がある場合は、大会本部までお知らせください。</t>
    <rPh sb="3" eb="4">
      <t>ナオ</t>
    </rPh>
    <rPh sb="5" eb="8">
      <t>ショジジョウ</t>
    </rPh>
    <rPh sb="9" eb="11">
      <t>シャシン</t>
    </rPh>
    <rPh sb="11" eb="12">
      <t>ナド</t>
    </rPh>
    <rPh sb="13" eb="15">
      <t>シヨウ</t>
    </rPh>
    <rPh sb="16" eb="18">
      <t>モンダイ</t>
    </rPh>
    <rPh sb="21" eb="23">
      <t>バアイ</t>
    </rPh>
    <rPh sb="25" eb="27">
      <t>タイカイ</t>
    </rPh>
    <rPh sb="27" eb="29">
      <t>ホンブ</t>
    </rPh>
    <rPh sb="32" eb="33">
      <t>シ</t>
    </rPh>
    <phoneticPr fontId="1"/>
  </si>
  <si>
    <t>Pchans</t>
  </si>
  <si>
    <t>　昼食時の弁当配布及び回収を行う際は、以下に配慮して行う。　</t>
    <phoneticPr fontId="6"/>
  </si>
  <si>
    <t>内野人数</t>
    <rPh sb="0" eb="2">
      <t>ナイヤ</t>
    </rPh>
    <rPh sb="2" eb="4">
      <t>ニンズウ</t>
    </rPh>
    <phoneticPr fontId="3"/>
  </si>
  <si>
    <t>相</t>
    <rPh sb="0" eb="1">
      <t>アイ</t>
    </rPh>
    <phoneticPr fontId="3"/>
  </si>
  <si>
    <r>
      <t>　</t>
    </r>
    <r>
      <rPr>
        <b/>
        <u/>
        <sz val="12"/>
        <rFont val="Meiryo UI"/>
        <family val="3"/>
        <charset val="128"/>
      </rPr>
      <t>尚、マスク未装着者の入場は出来ません。</t>
    </r>
    <rPh sb="1" eb="2">
      <t>ナオ</t>
    </rPh>
    <rPh sb="6" eb="9">
      <t>ミソウチャク</t>
    </rPh>
    <rPh sb="9" eb="10">
      <t>シャ</t>
    </rPh>
    <rPh sb="11" eb="13">
      <t>ニュウジョウ</t>
    </rPh>
    <rPh sb="14" eb="16">
      <t>デキ</t>
    </rPh>
    <phoneticPr fontId="1"/>
  </si>
  <si>
    <t>・今大会、各チーム２名　衛生管理者の選出をお願い致します。</t>
    <rPh sb="1" eb="4">
      <t>コンタイカイ</t>
    </rPh>
    <rPh sb="5" eb="6">
      <t>カク</t>
    </rPh>
    <rPh sb="10" eb="11">
      <t>メイ</t>
    </rPh>
    <rPh sb="12" eb="14">
      <t>エイセイ</t>
    </rPh>
    <rPh sb="14" eb="16">
      <t>カンリ</t>
    </rPh>
    <rPh sb="16" eb="17">
      <t>シャ</t>
    </rPh>
    <rPh sb="18" eb="20">
      <t>センシュツ</t>
    </rPh>
    <rPh sb="22" eb="23">
      <t>ネガ</t>
    </rPh>
    <rPh sb="24" eb="25">
      <t>イタ</t>
    </rPh>
    <phoneticPr fontId="1"/>
  </si>
  <si>
    <t>自</t>
    <rPh sb="0" eb="1">
      <t>ジ</t>
    </rPh>
    <phoneticPr fontId="3"/>
  </si>
  <si>
    <t>　　　　（　障がい者の誘導や介助を行う場合は除く　）</t>
    <rPh sb="14" eb="16">
      <t>カイジョ</t>
    </rPh>
    <phoneticPr fontId="6"/>
  </si>
  <si>
    <t>・実施・確認後→○またはレ点をお願いいたします。</t>
    <rPh sb="1" eb="3">
      <t>ジッシ</t>
    </rPh>
    <rPh sb="4" eb="6">
      <t>カクニン</t>
    </rPh>
    <rPh sb="6" eb="7">
      <t>ゴ</t>
    </rPh>
    <rPh sb="13" eb="14">
      <t>テン</t>
    </rPh>
    <rPh sb="16" eb="17">
      <t>ネガ</t>
    </rPh>
    <phoneticPr fontId="3"/>
  </si>
  <si>
    <t>　　　　　　　　　　　用紙を本部まで提出をお願いいたします。</t>
    <phoneticPr fontId="1"/>
  </si>
  <si>
    <t>　　 責任は負いませんのでご了承ください。また、開会までの往復中の事故及び駐車場等の</t>
    <rPh sb="3" eb="5">
      <t>セキニン</t>
    </rPh>
    <rPh sb="6" eb="7">
      <t>オ</t>
    </rPh>
    <rPh sb="14" eb="16">
      <t>リョウショウ</t>
    </rPh>
    <rPh sb="24" eb="26">
      <t>カイカイ</t>
    </rPh>
    <rPh sb="29" eb="31">
      <t>オウフク</t>
    </rPh>
    <rPh sb="31" eb="32">
      <t>チュウ</t>
    </rPh>
    <rPh sb="33" eb="35">
      <t>ジコ</t>
    </rPh>
    <rPh sb="35" eb="36">
      <t>オヨ</t>
    </rPh>
    <rPh sb="37" eb="40">
      <t>チュウシャジョウ</t>
    </rPh>
    <rPh sb="40" eb="41">
      <t>ナド</t>
    </rPh>
    <phoneticPr fontId="1"/>
  </si>
  <si>
    <t>日本ドッジボール協会</t>
  </si>
  <si>
    <t>③　今大会は、制限時間を設け試合を行う。</t>
    <rPh sb="2" eb="5">
      <t>コンタイカイ</t>
    </rPh>
    <rPh sb="7" eb="9">
      <t>セイゲン</t>
    </rPh>
    <rPh sb="9" eb="11">
      <t>ジカン</t>
    </rPh>
    <rPh sb="12" eb="13">
      <t>モウ</t>
    </rPh>
    <rPh sb="14" eb="16">
      <t>シアイ</t>
    </rPh>
    <rPh sb="17" eb="18">
      <t>オコナ</t>
    </rPh>
    <phoneticPr fontId="1"/>
  </si>
  <si>
    <t>　　※　チーム数により、変更する場合があります。</t>
    <rPh sb="7" eb="8">
      <t>スウ</t>
    </rPh>
    <rPh sb="12" eb="14">
      <t>ヘンコウ</t>
    </rPh>
    <rPh sb="16" eb="18">
      <t>バアイ</t>
    </rPh>
    <phoneticPr fontId="1"/>
  </si>
  <si>
    <t>【　大　会　競　技　規　則　】</t>
    <rPh sb="2" eb="3">
      <t>ダイ</t>
    </rPh>
    <rPh sb="4" eb="5">
      <t>カイ</t>
    </rPh>
    <rPh sb="6" eb="7">
      <t>セリ</t>
    </rPh>
    <rPh sb="8" eb="9">
      <t>ワザ</t>
    </rPh>
    <rPh sb="10" eb="11">
      <t>タダシ</t>
    </rPh>
    <rPh sb="12" eb="13">
      <t>ノリ</t>
    </rPh>
    <phoneticPr fontId="1"/>
  </si>
  <si>
    <t>【　お知らせ　】</t>
    <rPh sb="3" eb="4">
      <t>シ</t>
    </rPh>
    <phoneticPr fontId="1"/>
  </si>
  <si>
    <t>　　　勝ち点は勝ちを２点・引き分けを１点・負けを０点とする。勝ち点の合計点数が同じ場合</t>
    <rPh sb="3" eb="4">
      <t>カ</t>
    </rPh>
    <rPh sb="5" eb="6">
      <t>テン</t>
    </rPh>
    <rPh sb="7" eb="8">
      <t>カ</t>
    </rPh>
    <rPh sb="11" eb="12">
      <t>テン</t>
    </rPh>
    <rPh sb="13" eb="14">
      <t>ヒ</t>
    </rPh>
    <rPh sb="15" eb="16">
      <t>ワ</t>
    </rPh>
    <rPh sb="19" eb="20">
      <t>テン</t>
    </rPh>
    <rPh sb="21" eb="22">
      <t>マ</t>
    </rPh>
    <rPh sb="25" eb="26">
      <t>テン</t>
    </rPh>
    <rPh sb="30" eb="31">
      <t>カ</t>
    </rPh>
    <rPh sb="32" eb="33">
      <t>テン</t>
    </rPh>
    <rPh sb="34" eb="36">
      <t>ゴウケイ</t>
    </rPh>
    <rPh sb="36" eb="37">
      <t>テン</t>
    </rPh>
    <rPh sb="37" eb="38">
      <t>スウ</t>
    </rPh>
    <rPh sb="39" eb="40">
      <t>オナ</t>
    </rPh>
    <rPh sb="41" eb="43">
      <t>バアイ</t>
    </rPh>
    <phoneticPr fontId="1"/>
  </si>
  <si>
    <t>　　　③対戦チームの内野人数の合計が少ない方、④抽選　の順で判断をし、順位を決定する。</t>
    <rPh sb="28" eb="29">
      <t>ジュン</t>
    </rPh>
    <rPh sb="30" eb="32">
      <t>ハンダン</t>
    </rPh>
    <rPh sb="35" eb="37">
      <t>ジュンイ</t>
    </rPh>
    <rPh sb="38" eb="40">
      <t>ケッテイ</t>
    </rPh>
    <phoneticPr fontId="1"/>
  </si>
  <si>
    <t>昼食後、手指消毒・マスク確認</t>
    <rPh sb="0" eb="3">
      <t>チュウショクゴ</t>
    </rPh>
    <rPh sb="4" eb="5">
      <t>ニュウシュ</t>
    </rPh>
    <rPh sb="5" eb="6">
      <t>ユビ</t>
    </rPh>
    <rPh sb="6" eb="8">
      <t>ショウドク</t>
    </rPh>
    <rPh sb="12" eb="14">
      <t>カクニン</t>
    </rPh>
    <phoneticPr fontId="36"/>
  </si>
  <si>
    <t>◆チーム毎の集合時間＆2F座席番号</t>
    <rPh sb="4" eb="5">
      <t>マイ</t>
    </rPh>
    <rPh sb="6" eb="8">
      <t>シュウゴウ</t>
    </rPh>
    <rPh sb="8" eb="10">
      <t>ジカン</t>
    </rPh>
    <rPh sb="13" eb="15">
      <t>ザセキ</t>
    </rPh>
    <rPh sb="15" eb="17">
      <t>バンゴウ</t>
    </rPh>
    <phoneticPr fontId="3"/>
  </si>
  <si>
    <t>集合時間</t>
    <rPh sb="0" eb="2">
      <t>シュウゴウ</t>
    </rPh>
    <rPh sb="2" eb="4">
      <t>ジカン</t>
    </rPh>
    <phoneticPr fontId="3"/>
  </si>
  <si>
    <t>2F席番号</t>
    <rPh sb="2" eb="3">
      <t>セキ</t>
    </rPh>
    <rPh sb="3" eb="5">
      <t>バンゴウ</t>
    </rPh>
    <phoneticPr fontId="3"/>
  </si>
  <si>
    <t>原小ファイターズ</t>
    <rPh sb="0" eb="2">
      <t>ハラショウ</t>
    </rPh>
    <phoneticPr fontId="3"/>
  </si>
  <si>
    <t>館ジャングルー</t>
    <rPh sb="0" eb="1">
      <t>ヤカタ</t>
    </rPh>
    <phoneticPr fontId="3"/>
  </si>
  <si>
    <t>岩沼西ファイターズ</t>
    <rPh sb="0" eb="2">
      <t>イワヌマ</t>
    </rPh>
    <rPh sb="2" eb="3">
      <t>ニシ</t>
    </rPh>
    <phoneticPr fontId="3"/>
  </si>
  <si>
    <t>開　会　式</t>
    <rPh sb="0" eb="1">
      <t>カイ</t>
    </rPh>
    <rPh sb="2" eb="3">
      <t>カイ</t>
    </rPh>
    <rPh sb="4" eb="5">
      <t>シキ</t>
    </rPh>
    <phoneticPr fontId="3"/>
  </si>
  <si>
    <t>開始時刻</t>
    <rPh sb="0" eb="2">
      <t>カイシ</t>
    </rPh>
    <rPh sb="2" eb="4">
      <t>ジコク</t>
    </rPh>
    <phoneticPr fontId="3"/>
  </si>
  <si>
    <t>　　　　　（左チーム）　　　審判席を背にしての左右で表示　　　　（右チーム）</t>
    <rPh sb="6" eb="7">
      <t>ヒダリ</t>
    </rPh>
    <rPh sb="14" eb="16">
      <t>シンパン</t>
    </rPh>
    <rPh sb="16" eb="17">
      <t>セキ</t>
    </rPh>
    <rPh sb="18" eb="19">
      <t>セ</t>
    </rPh>
    <rPh sb="23" eb="24">
      <t>ヒダリ</t>
    </rPh>
    <rPh sb="24" eb="25">
      <t>ミギ</t>
    </rPh>
    <rPh sb="26" eb="28">
      <t>ヒョウジ</t>
    </rPh>
    <rPh sb="33" eb="34">
      <t>ミギ</t>
    </rPh>
    <phoneticPr fontId="3"/>
  </si>
  <si>
    <t>予選１</t>
    <rPh sb="0" eb="2">
      <t>ヨセン</t>
    </rPh>
    <phoneticPr fontId="3"/>
  </si>
  <si>
    <t>×</t>
  </si>
  <si>
    <t>Ａ２</t>
  </si>
  <si>
    <t>予選２</t>
    <rPh sb="0" eb="2">
      <t>ヨセン</t>
    </rPh>
    <phoneticPr fontId="3"/>
  </si>
  <si>
    <t>予選３</t>
    <rPh sb="0" eb="2">
      <t>ヨセン</t>
    </rPh>
    <phoneticPr fontId="3"/>
  </si>
  <si>
    <t>Ａ３</t>
  </si>
  <si>
    <t>予選４</t>
    <rPh sb="0" eb="2">
      <t>ヨセン</t>
    </rPh>
    <phoneticPr fontId="3"/>
  </si>
  <si>
    <t>Ａ４</t>
  </si>
  <si>
    <t>予選５</t>
    <rPh sb="0" eb="2">
      <t>ヨセン</t>
    </rPh>
    <phoneticPr fontId="3"/>
  </si>
  <si>
    <t>ＴＲＹ-ＰＡＣ</t>
  </si>
  <si>
    <t>予選６</t>
    <rPh sb="0" eb="2">
      <t>ヨセン</t>
    </rPh>
    <phoneticPr fontId="3"/>
  </si>
  <si>
    <t>Ｂ２</t>
  </si>
  <si>
    <t>予選７</t>
    <rPh sb="0" eb="2">
      <t>ヨセン</t>
    </rPh>
    <phoneticPr fontId="3"/>
  </si>
  <si>
    <t>Ｂ３</t>
  </si>
  <si>
    <t>予選８</t>
    <rPh sb="0" eb="2">
      <t>ヨセン</t>
    </rPh>
    <phoneticPr fontId="3"/>
  </si>
  <si>
    <t>Ｂ４</t>
  </si>
  <si>
    <t>予選９</t>
    <rPh sb="0" eb="2">
      <t>ヨセン</t>
    </rPh>
    <phoneticPr fontId="3"/>
  </si>
  <si>
    <t>予選１０</t>
    <rPh sb="0" eb="2">
      <t>ヨセン</t>
    </rPh>
    <phoneticPr fontId="3"/>
  </si>
  <si>
    <t>休憩</t>
    <rPh sb="0" eb="2">
      <t>キュウケイ</t>
    </rPh>
    <phoneticPr fontId="36"/>
  </si>
  <si>
    <t>閉会式・表彰式</t>
    <rPh sb="0" eb="3">
      <t>ヘイカイシキ</t>
    </rPh>
    <rPh sb="4" eb="6">
      <t>ヒョウショウ</t>
    </rPh>
    <rPh sb="6" eb="7">
      <t>シキ</t>
    </rPh>
    <phoneticPr fontId="3"/>
  </si>
  <si>
    <t>後かたづけ・会場整備</t>
    <rPh sb="0" eb="1">
      <t>アト</t>
    </rPh>
    <rPh sb="6" eb="8">
      <t>カイジョウ</t>
    </rPh>
    <rPh sb="8" eb="10">
      <t>セイビ</t>
    </rPh>
    <phoneticPr fontId="3"/>
  </si>
  <si>
    <t>※試合の進行により時間がずれる場合があります。</t>
    <rPh sb="1" eb="3">
      <t>シアイ</t>
    </rPh>
    <rPh sb="4" eb="6">
      <t>シンコウ</t>
    </rPh>
    <rPh sb="9" eb="11">
      <t>ジカン</t>
    </rPh>
    <rPh sb="15" eb="17">
      <t>バアイ</t>
    </rPh>
    <phoneticPr fontId="3"/>
  </si>
  <si>
    <t>1set</t>
  </si>
  <si>
    <t>◎（オープンの部）　予選リーグ</t>
    <rPh sb="7" eb="8">
      <t>ブ</t>
    </rPh>
    <rPh sb="10" eb="12">
      <t>ヨセン</t>
    </rPh>
    <phoneticPr fontId="3"/>
  </si>
  <si>
    <t>勝</t>
    <rPh sb="0" eb="1">
      <t>カ</t>
    </rPh>
    <phoneticPr fontId="3"/>
  </si>
  <si>
    <t>-</t>
    <phoneticPr fontId="3"/>
  </si>
  <si>
    <t>分</t>
    <rPh sb="0" eb="1">
      <t>ワ</t>
    </rPh>
    <phoneticPr fontId="3"/>
  </si>
  <si>
    <t>負</t>
    <rPh sb="0" eb="1">
      <t>マ</t>
    </rPh>
    <phoneticPr fontId="3"/>
  </si>
  <si>
    <t>チーム名</t>
    <rPh sb="3" eb="4">
      <t>メイ</t>
    </rPh>
    <phoneticPr fontId="1"/>
  </si>
  <si>
    <t>館ジャングルー</t>
    <rPh sb="0" eb="7">
      <t>ヤカタ</t>
    </rPh>
    <phoneticPr fontId="1"/>
  </si>
  <si>
    <t>Pchans</t>
    <phoneticPr fontId="1"/>
  </si>
  <si>
    <t>Ａリーグ</t>
    <phoneticPr fontId="3"/>
  </si>
  <si>
    <t>①　今大会のルールは、JDBA　一般財団法人　日本ドッジボール協会公式ルールによる。</t>
    <rPh sb="2" eb="5">
      <t>コンタイカイ</t>
    </rPh>
    <rPh sb="16" eb="18">
      <t>イッパン</t>
    </rPh>
    <rPh sb="18" eb="20">
      <t>ザイダン</t>
    </rPh>
    <rPh sb="20" eb="22">
      <t>ホウジン</t>
    </rPh>
    <rPh sb="23" eb="25">
      <t>ニホン</t>
    </rPh>
    <rPh sb="31" eb="33">
      <t>キョウカイ</t>
    </rPh>
    <rPh sb="33" eb="35">
      <t>コウシキ</t>
    </rPh>
    <phoneticPr fontId="1"/>
  </si>
  <si>
    <t>ＴＲＹ-ＰＡＣ</t>
    <phoneticPr fontId="3"/>
  </si>
  <si>
    <t>Ａリーグ</t>
  </si>
  <si>
    <t>Ａ１</t>
  </si>
  <si>
    <t>Ｂリーグ</t>
  </si>
  <si>
    <t>Ｂ１</t>
  </si>
  <si>
    <t>　　 チームの勝ちとする。（Vポイントゲームを行うことにする。）</t>
    <rPh sb="7" eb="8">
      <t>カ</t>
    </rPh>
    <rPh sb="23" eb="24">
      <t>オコナ</t>
    </rPh>
    <phoneticPr fontId="1"/>
  </si>
  <si>
    <t>　　 セット終了時に内野の人数が同数の場合は、そのままの状態で試合を再開し、最初にアウトを取った</t>
    <rPh sb="6" eb="9">
      <t>シュウリョウジ</t>
    </rPh>
    <rPh sb="10" eb="12">
      <t>ナイヤ</t>
    </rPh>
    <rPh sb="13" eb="15">
      <t>ニンズウ</t>
    </rPh>
    <rPh sb="16" eb="18">
      <t>ドウスウ</t>
    </rPh>
    <rPh sb="19" eb="21">
      <t>バアイ</t>
    </rPh>
    <rPh sb="28" eb="30">
      <t>ジョウタイ</t>
    </rPh>
    <rPh sb="31" eb="33">
      <t>シアイ</t>
    </rPh>
    <rPh sb="34" eb="36">
      <t>サイカイ</t>
    </rPh>
    <phoneticPr fontId="1"/>
  </si>
  <si>
    <t>①</t>
    <phoneticPr fontId="1"/>
  </si>
  <si>
    <t>②</t>
    <phoneticPr fontId="1"/>
  </si>
  <si>
    <t>③</t>
    <phoneticPr fontId="1"/>
  </si>
  <si>
    <t>④</t>
    <phoneticPr fontId="1"/>
  </si>
  <si>
    <t>⑤</t>
    <phoneticPr fontId="1"/>
  </si>
  <si>
    <r>
      <t>　★</t>
    </r>
    <r>
      <rPr>
        <u/>
        <sz val="12"/>
        <rFont val="Meiryo UI"/>
        <family val="3"/>
        <charset val="128"/>
      </rPr>
      <t>感染拡大防止の観点から、ビニールシート等でのロビーの場所取りは禁止とします。</t>
    </r>
    <rPh sb="2" eb="4">
      <t>カンセン</t>
    </rPh>
    <rPh sb="4" eb="6">
      <t>カクダイ</t>
    </rPh>
    <rPh sb="6" eb="8">
      <t>ボウシ</t>
    </rPh>
    <rPh sb="9" eb="11">
      <t>カンテン</t>
    </rPh>
    <rPh sb="21" eb="22">
      <t>ナド</t>
    </rPh>
    <rPh sb="28" eb="30">
      <t>バショ</t>
    </rPh>
    <rPh sb="30" eb="31">
      <t>ト</t>
    </rPh>
    <rPh sb="33" eb="35">
      <t>キンシ</t>
    </rPh>
    <phoneticPr fontId="1"/>
  </si>
  <si>
    <t>　＜昼食＞</t>
    <rPh sb="2" eb="4">
      <t>チュウショク</t>
    </rPh>
    <phoneticPr fontId="1"/>
  </si>
  <si>
    <t>昼食・休憩時間割について</t>
    <rPh sb="0" eb="2">
      <t>チュウショク</t>
    </rPh>
    <rPh sb="3" eb="5">
      <t>キュウケイ</t>
    </rPh>
    <rPh sb="5" eb="8">
      <t>ジカンワリ</t>
    </rPh>
    <phoneticPr fontId="3"/>
  </si>
  <si>
    <t>《　ステージ　》</t>
    <phoneticPr fontId="3"/>
  </si>
  <si>
    <t>A　コート</t>
    <phoneticPr fontId="3"/>
  </si>
  <si>
    <t>・喫煙について</t>
    <rPh sb="1" eb="3">
      <t>キツエン</t>
    </rPh>
    <phoneticPr fontId="1"/>
  </si>
  <si>
    <t>　　必要ない場合は受付時申し出て下さい。　また大会途中でアルコール液が不足</t>
    <rPh sb="2" eb="4">
      <t>ヒツヨウ</t>
    </rPh>
    <rPh sb="6" eb="8">
      <t>バアイ</t>
    </rPh>
    <rPh sb="9" eb="11">
      <t>ウケツケ</t>
    </rPh>
    <rPh sb="11" eb="12">
      <t>ジ</t>
    </rPh>
    <rPh sb="12" eb="13">
      <t>モウ</t>
    </rPh>
    <rPh sb="14" eb="15">
      <t>デ</t>
    </rPh>
    <rPh sb="16" eb="17">
      <t>クダ</t>
    </rPh>
    <rPh sb="23" eb="25">
      <t>タイカイ</t>
    </rPh>
    <rPh sb="25" eb="27">
      <t>トチュウ</t>
    </rPh>
    <rPh sb="33" eb="34">
      <t>エキ</t>
    </rPh>
    <rPh sb="35" eb="37">
      <t>フソク</t>
    </rPh>
    <phoneticPr fontId="1"/>
  </si>
  <si>
    <t>　　した場合、大会本部で用意していますので、本部にお声がけしてください。</t>
    <rPh sb="4" eb="6">
      <t>バアイ</t>
    </rPh>
    <rPh sb="7" eb="9">
      <t>タイカイ</t>
    </rPh>
    <rPh sb="9" eb="11">
      <t>ホンブ</t>
    </rPh>
    <rPh sb="12" eb="14">
      <t>ヨウイ</t>
    </rPh>
    <rPh sb="22" eb="24">
      <t>ホンブ</t>
    </rPh>
    <rPh sb="26" eb="27">
      <t>コエ</t>
    </rPh>
    <phoneticPr fontId="1"/>
  </si>
  <si>
    <t>大和町体育館　
２階　座席配置図</t>
    <rPh sb="0" eb="3">
      <t>タイワチョウ</t>
    </rPh>
    <rPh sb="3" eb="6">
      <t>タイイクカン</t>
    </rPh>
    <rPh sb="9" eb="10">
      <t>カイ</t>
    </rPh>
    <rPh sb="11" eb="13">
      <t>ザセキ</t>
    </rPh>
    <rPh sb="13" eb="15">
      <t>ハイチ</t>
    </rPh>
    <rPh sb="15" eb="16">
      <t>ズ</t>
    </rPh>
    <phoneticPr fontId="3"/>
  </si>
  <si>
    <t>1階から２階への移動階段（昇り専用）</t>
    <rPh sb="1" eb="2">
      <t>カイ</t>
    </rPh>
    <rPh sb="5" eb="6">
      <t>カイ</t>
    </rPh>
    <rPh sb="8" eb="10">
      <t>イドウ</t>
    </rPh>
    <rPh sb="10" eb="12">
      <t>カイダン</t>
    </rPh>
    <rPh sb="13" eb="14">
      <t>ノボリ</t>
    </rPh>
    <rPh sb="15" eb="17">
      <t>センヨウ</t>
    </rPh>
    <phoneticPr fontId="1"/>
  </si>
  <si>
    <t>松陵</t>
    <rPh sb="0" eb="1">
      <t>マツ</t>
    </rPh>
    <rPh sb="1" eb="2">
      <t>ミササギ</t>
    </rPh>
    <phoneticPr fontId="1"/>
  </si>
  <si>
    <t>荒町</t>
    <rPh sb="0" eb="2">
      <t>アラマチ</t>
    </rPh>
    <phoneticPr fontId="1"/>
  </si>
  <si>
    <t>館</t>
    <rPh sb="0" eb="1">
      <t>ヤカタ</t>
    </rPh>
    <phoneticPr fontId="1"/>
  </si>
  <si>
    <t>ＴＲＹ</t>
    <phoneticPr fontId="1"/>
  </si>
  <si>
    <t>審判会議（審判控室）</t>
    <phoneticPr fontId="3"/>
  </si>
  <si>
    <t>予選１１</t>
    <rPh sb="0" eb="2">
      <t>ヨセン</t>
    </rPh>
    <phoneticPr fontId="3"/>
  </si>
  <si>
    <t>予選１２</t>
    <rPh sb="0" eb="2">
      <t>ヨセン</t>
    </rPh>
    <phoneticPr fontId="3"/>
  </si>
  <si>
    <t>1階→２階へ</t>
    <rPh sb="1" eb="2">
      <t>カイ</t>
    </rPh>
    <rPh sb="4" eb="5">
      <t>カイ</t>
    </rPh>
    <phoneticPr fontId="3"/>
  </si>
  <si>
    <t>宮城県ドッジボール協会の　【コロナ感染対策マニュアル】　遵守を重ねてお願い申し上げます。</t>
    <rPh sb="0" eb="3">
      <t>ミヤギケン</t>
    </rPh>
    <rPh sb="9" eb="11">
      <t>キョウカイ</t>
    </rPh>
    <rPh sb="17" eb="21">
      <t>カンセンタイサク</t>
    </rPh>
    <rPh sb="28" eb="30">
      <t>ジュンシュ</t>
    </rPh>
    <rPh sb="31" eb="32">
      <t>カサ</t>
    </rPh>
    <rPh sb="35" eb="36">
      <t>ネガ</t>
    </rPh>
    <rPh sb="37" eb="38">
      <t>モウ</t>
    </rPh>
    <rPh sb="39" eb="40">
      <t>ア</t>
    </rPh>
    <phoneticPr fontId="1"/>
  </si>
  <si>
    <t>・地震対策について</t>
    <rPh sb="1" eb="3">
      <t>ジシン</t>
    </rPh>
    <rPh sb="3" eb="5">
      <t>タイサク</t>
    </rPh>
    <phoneticPr fontId="1"/>
  </si>
  <si>
    <r>
      <t>　★</t>
    </r>
    <r>
      <rPr>
        <b/>
        <sz val="12"/>
        <rFont val="Meiryo UI"/>
        <family val="3"/>
        <charset val="128"/>
      </rPr>
      <t>アリーナ外</t>
    </r>
    <r>
      <rPr>
        <sz val="12"/>
        <rFont val="Meiryo UI"/>
        <family val="3"/>
        <charset val="128"/>
      </rPr>
      <t>　監督、衛生管理者の指示に従い、頭上、壁側に注意して行動してください。</t>
    </r>
    <rPh sb="6" eb="7">
      <t>ガイ</t>
    </rPh>
    <rPh sb="8" eb="10">
      <t>カントク</t>
    </rPh>
    <rPh sb="11" eb="16">
      <t>エイセイカンリシャ</t>
    </rPh>
    <rPh sb="17" eb="19">
      <t>シジ</t>
    </rPh>
    <rPh sb="20" eb="21">
      <t>シタガ</t>
    </rPh>
    <rPh sb="23" eb="25">
      <t>ズジョウ</t>
    </rPh>
    <rPh sb="26" eb="28">
      <t>カベガワ</t>
    </rPh>
    <rPh sb="29" eb="31">
      <t>チュウイ</t>
    </rPh>
    <rPh sb="33" eb="35">
      <t>コウドウ</t>
    </rPh>
    <phoneticPr fontId="1"/>
  </si>
  <si>
    <t>　　　①自チームの内野人数の合計が多い方、②直接対決の勝者、</t>
    <phoneticPr fontId="1"/>
  </si>
  <si>
    <t>⑤　決勝トーナメントでは、セットごとに勝敗を決定する。　セット終了時に内野人数の多いチームを勝ちとする。</t>
    <rPh sb="2" eb="4">
      <t>ケッショウ</t>
    </rPh>
    <rPh sb="19" eb="21">
      <t>ショウハイ</t>
    </rPh>
    <rPh sb="22" eb="24">
      <t>ケッテイ</t>
    </rPh>
    <rPh sb="31" eb="34">
      <t>シュウリョウジ</t>
    </rPh>
    <rPh sb="35" eb="37">
      <t>ナイヤ</t>
    </rPh>
    <rPh sb="37" eb="39">
      <t>ニンズ</t>
    </rPh>
    <rPh sb="40" eb="41">
      <t>オオ</t>
    </rPh>
    <rPh sb="46" eb="47">
      <t>カ</t>
    </rPh>
    <phoneticPr fontId="1"/>
  </si>
  <si>
    <t>⑤　アリーナ内に入る引率者3名（監督・コーチ・マネージャー）、衛生管理者は必ず内履をご用意ください。</t>
    <rPh sb="6" eb="7">
      <t>ナイ</t>
    </rPh>
    <rPh sb="8" eb="9">
      <t>ハイ</t>
    </rPh>
    <rPh sb="10" eb="13">
      <t>インソツシャ</t>
    </rPh>
    <rPh sb="14" eb="15">
      <t>メイ</t>
    </rPh>
    <rPh sb="16" eb="18">
      <t>カントク</t>
    </rPh>
    <rPh sb="31" eb="33">
      <t>エイセイ</t>
    </rPh>
    <rPh sb="33" eb="35">
      <t>カンリ</t>
    </rPh>
    <rPh sb="35" eb="36">
      <t>シャ</t>
    </rPh>
    <rPh sb="37" eb="38">
      <t>カナラ</t>
    </rPh>
    <rPh sb="39" eb="40">
      <t>ウチ</t>
    </rPh>
    <rPh sb="40" eb="41">
      <t>バ</t>
    </rPh>
    <rPh sb="43" eb="45">
      <t>ヨウイ</t>
    </rPh>
    <phoneticPr fontId="1"/>
  </si>
  <si>
    <t>主催　：</t>
    <phoneticPr fontId="1"/>
  </si>
  <si>
    <t>会場　：</t>
    <phoneticPr fontId="1"/>
  </si>
  <si>
    <t>日時　：</t>
    <phoneticPr fontId="6"/>
  </si>
  <si>
    <t>⑦　昼食・休憩は指定席にてお願いいたします。タイムスケジュール及び試合結果を考慮しながら</t>
    <rPh sb="2" eb="4">
      <t>チュウショク</t>
    </rPh>
    <rPh sb="5" eb="7">
      <t>キュウケイ</t>
    </rPh>
    <rPh sb="8" eb="11">
      <t>シテイセキ</t>
    </rPh>
    <rPh sb="14" eb="15">
      <t>ネガ</t>
    </rPh>
    <rPh sb="31" eb="32">
      <t>オヨ</t>
    </rPh>
    <rPh sb="33" eb="35">
      <t>シアイ</t>
    </rPh>
    <rPh sb="35" eb="37">
      <t>ケッカ</t>
    </rPh>
    <rPh sb="38" eb="40">
      <t>コウリョ</t>
    </rPh>
    <phoneticPr fontId="1"/>
  </si>
  <si>
    <t>原小</t>
    <rPh sb="0" eb="2">
      <t>ハラショウ</t>
    </rPh>
    <phoneticPr fontId="1"/>
  </si>
  <si>
    <t>　開催にあたり、主催者側、参加する各チーム内全てにおいて『周知』『遵守』の徹底をお願いします。</t>
    <rPh sb="1" eb="3">
      <t>カイサイ</t>
    </rPh>
    <rPh sb="22" eb="23">
      <t>スベ</t>
    </rPh>
    <phoneticPr fontId="6"/>
  </si>
  <si>
    <t>（８）　感染防止のために主催者が決めたその他の措置の遵守、主催者の指示に従うこと。</t>
    <phoneticPr fontId="1"/>
  </si>
  <si>
    <t>　　主催者側は飲食物を参加者に提供する際、以下に配慮し行うこと。　（アルコール消毒液等の設置）</t>
    <rPh sb="39" eb="41">
      <t>ショウドク</t>
    </rPh>
    <rPh sb="41" eb="42">
      <t>エキ</t>
    </rPh>
    <rPh sb="42" eb="43">
      <t>トウ</t>
    </rPh>
    <rPh sb="44" eb="46">
      <t>セッチ</t>
    </rPh>
    <phoneticPr fontId="6"/>
  </si>
  <si>
    <t>ブルーソウルズ</t>
  </si>
  <si>
    <t>ブルーソウルズ</t>
    <phoneticPr fontId="1"/>
  </si>
  <si>
    <t>⑥</t>
    <phoneticPr fontId="1"/>
  </si>
  <si>
    <t>⑦</t>
    <phoneticPr fontId="1"/>
  </si>
  <si>
    <t>⑧</t>
    <phoneticPr fontId="1"/>
  </si>
  <si>
    <t>　※スタッフの指示に従って入場下さるよう、お願いいたします。</t>
    <rPh sb="7" eb="9">
      <t>シジ</t>
    </rPh>
    <rPh sb="10" eb="11">
      <t>シタガ</t>
    </rPh>
    <rPh sb="13" eb="15">
      <t>ニュウジョウ</t>
    </rPh>
    <rPh sb="15" eb="16">
      <t>クダ</t>
    </rPh>
    <rPh sb="22" eb="23">
      <t>ネガ</t>
    </rPh>
    <phoneticPr fontId="3"/>
  </si>
  <si>
    <t>Ａ</t>
  </si>
  <si>
    <t>A</t>
  </si>
  <si>
    <t>Ｂ</t>
  </si>
  <si>
    <t>決Ｔ①</t>
    <rPh sb="0" eb="1">
      <t>ケツ</t>
    </rPh>
    <phoneticPr fontId="36"/>
  </si>
  <si>
    <t>Ｂ２位</t>
    <rPh sb="2" eb="3">
      <t>イ</t>
    </rPh>
    <phoneticPr fontId="1"/>
  </si>
  <si>
    <t>決Ｔ②</t>
    <rPh sb="0" eb="1">
      <t>ケツ</t>
    </rPh>
    <phoneticPr fontId="36"/>
  </si>
  <si>
    <t>Ａ２位</t>
    <rPh sb="2" eb="3">
      <t>イ</t>
    </rPh>
    <phoneticPr fontId="1"/>
  </si>
  <si>
    <t>Ｂ３位</t>
    <rPh sb="2" eb="3">
      <t>イ</t>
    </rPh>
    <phoneticPr fontId="1"/>
  </si>
  <si>
    <t>Ａ４位</t>
    <rPh sb="2" eb="3">
      <t>イ</t>
    </rPh>
    <phoneticPr fontId="1"/>
  </si>
  <si>
    <t>Ｂ４位</t>
    <rPh sb="2" eb="3">
      <t>イ</t>
    </rPh>
    <phoneticPr fontId="1"/>
  </si>
  <si>
    <t>決Ｔ③</t>
    <rPh sb="0" eb="1">
      <t>ケツ</t>
    </rPh>
    <phoneticPr fontId="36"/>
  </si>
  <si>
    <t>Ａ１位</t>
    <rPh sb="2" eb="3">
      <t>イ</t>
    </rPh>
    <phoneticPr fontId="1"/>
  </si>
  <si>
    <t>決Ｔ①
勝者</t>
    <rPh sb="0" eb="1">
      <t>ケツ</t>
    </rPh>
    <rPh sb="4" eb="6">
      <t>ショウシャ</t>
    </rPh>
    <phoneticPr fontId="36"/>
  </si>
  <si>
    <t>決Ｔ④</t>
    <rPh sb="0" eb="1">
      <t>ケツ</t>
    </rPh>
    <phoneticPr fontId="36"/>
  </si>
  <si>
    <t>Ｂ１位</t>
    <rPh sb="2" eb="3">
      <t>イ</t>
    </rPh>
    <phoneticPr fontId="1"/>
  </si>
  <si>
    <t>決Ｔ②
勝者</t>
    <rPh sb="0" eb="1">
      <t>ケツ</t>
    </rPh>
    <rPh sb="4" eb="6">
      <t>ショウシャ</t>
    </rPh>
    <phoneticPr fontId="36"/>
  </si>
  <si>
    <t>決Ｔ⑤</t>
    <rPh sb="0" eb="1">
      <t>ケツ</t>
    </rPh>
    <phoneticPr fontId="36"/>
  </si>
  <si>
    <t>Ａ</t>
    <phoneticPr fontId="1"/>
  </si>
  <si>
    <t>A</t>
    <phoneticPr fontId="1"/>
  </si>
  <si>
    <t>Ｂ</t>
    <phoneticPr fontId="1"/>
  </si>
  <si>
    <t>Ｂ2位</t>
    <rPh sb="2" eb="3">
      <t>イ</t>
    </rPh>
    <phoneticPr fontId="3"/>
  </si>
  <si>
    <t>Ｂリーグ</t>
    <phoneticPr fontId="3"/>
  </si>
  <si>
    <t>決Ｔ③
勝者</t>
    <rPh sb="0" eb="1">
      <t>ケツ</t>
    </rPh>
    <rPh sb="4" eb="6">
      <t>ショウシャ</t>
    </rPh>
    <phoneticPr fontId="36"/>
  </si>
  <si>
    <t>決Ｔ④
勝者</t>
    <rPh sb="0" eb="1">
      <t>ケツ</t>
    </rPh>
    <rPh sb="4" eb="6">
      <t>ショウシャ</t>
    </rPh>
    <phoneticPr fontId="36"/>
  </si>
  <si>
    <t>審判控室</t>
    <rPh sb="0" eb="2">
      <t>シンパン</t>
    </rPh>
    <rPh sb="2" eb="4">
      <t>ヒカエシツ</t>
    </rPh>
    <phoneticPr fontId="1"/>
  </si>
  <si>
    <t>ブルーソウルズ</t>
    <phoneticPr fontId="1"/>
  </si>
  <si>
    <t>Pｃｈａｎｓ</t>
    <phoneticPr fontId="1"/>
  </si>
  <si>
    <t>岩西</t>
    <rPh sb="0" eb="2">
      <t>イワニシ</t>
    </rPh>
    <phoneticPr fontId="1"/>
  </si>
  <si>
    <t xml:space="preserve">
★座席は１席おきに座ってください。</t>
    <rPh sb="2" eb="4">
      <t>ザセキ</t>
    </rPh>
    <rPh sb="6" eb="7">
      <t>セキ</t>
    </rPh>
    <rPh sb="10" eb="11">
      <t>スワ</t>
    </rPh>
    <phoneticPr fontId="3"/>
  </si>
  <si>
    <t>最前列は　応援用</t>
    <rPh sb="0" eb="3">
      <t>サイゼンレツ</t>
    </rPh>
    <rPh sb="5" eb="7">
      <t>オウエン</t>
    </rPh>
    <rPh sb="7" eb="8">
      <t>ヨウ</t>
    </rPh>
    <phoneticPr fontId="1"/>
  </si>
  <si>
    <t>①　１Fへの
　降り口階段</t>
    <rPh sb="8" eb="9">
      <t>オ</t>
    </rPh>
    <rPh sb="10" eb="11">
      <t>グチ</t>
    </rPh>
    <rPh sb="11" eb="13">
      <t>カイダン</t>
    </rPh>
    <phoneticPr fontId="3"/>
  </si>
  <si>
    <t>②１Fへの　
降り口階段</t>
    <rPh sb="7" eb="8">
      <t>オ</t>
    </rPh>
    <rPh sb="9" eb="10">
      <t>グチ</t>
    </rPh>
    <rPh sb="10" eb="12">
      <t>カイダン</t>
    </rPh>
    <phoneticPr fontId="3"/>
  </si>
  <si>
    <t>応援席降り口</t>
    <rPh sb="0" eb="3">
      <t>オウエンセキ</t>
    </rPh>
    <rPh sb="3" eb="4">
      <t>オ</t>
    </rPh>
    <rPh sb="5" eb="6">
      <t>クチ</t>
    </rPh>
    <phoneticPr fontId="1"/>
  </si>
  <si>
    <t>『応援場所を指定していますので指定場所以外の応援を禁止します』</t>
    <rPh sb="1" eb="3">
      <t>オウエン</t>
    </rPh>
    <rPh sb="3" eb="5">
      <t>バショ</t>
    </rPh>
    <rPh sb="6" eb="8">
      <t>シテイ</t>
    </rPh>
    <rPh sb="15" eb="19">
      <t>シテイバショ</t>
    </rPh>
    <rPh sb="19" eb="21">
      <t>イガイ</t>
    </rPh>
    <rPh sb="22" eb="24">
      <t>オウエン</t>
    </rPh>
    <rPh sb="25" eb="27">
      <t>キンシ</t>
    </rPh>
    <phoneticPr fontId="1"/>
  </si>
  <si>
    <t>２Fロビー</t>
  </si>
  <si>
    <t>昼食時間</t>
    <rPh sb="0" eb="2">
      <t>チュウショク</t>
    </rPh>
    <rPh sb="2" eb="4">
      <t>ジカン</t>
    </rPh>
    <phoneticPr fontId="1"/>
  </si>
  <si>
    <t>休憩時間</t>
    <rPh sb="0" eb="2">
      <t>キュウケイ</t>
    </rPh>
    <rPh sb="2" eb="4">
      <t>ジカン</t>
    </rPh>
    <phoneticPr fontId="1"/>
  </si>
  <si>
    <t>昼食場所</t>
    <rPh sb="0" eb="4">
      <t>チュウショクバショ</t>
    </rPh>
    <phoneticPr fontId="1"/>
  </si>
  <si>
    <t>チーム名</t>
    <rPh sb="3" eb="4">
      <t>メイ</t>
    </rPh>
    <phoneticPr fontId="1"/>
  </si>
  <si>
    <t>※昼食時間は40分（食事）+休憩は観覧席にて（選手・役員・衛生管理者は１Fフロアー待機場所にて）</t>
    <rPh sb="1" eb="3">
      <t>チュウショク</t>
    </rPh>
    <rPh sb="3" eb="5">
      <t>ジカン</t>
    </rPh>
    <rPh sb="8" eb="9">
      <t>フン</t>
    </rPh>
    <rPh sb="10" eb="12">
      <t>ショクジ</t>
    </rPh>
    <rPh sb="14" eb="16">
      <t>キュウケイ</t>
    </rPh>
    <rPh sb="17" eb="20">
      <t>カンランセキ</t>
    </rPh>
    <rPh sb="23" eb="25">
      <t>センシュ</t>
    </rPh>
    <rPh sb="26" eb="28">
      <t>ヤクイン</t>
    </rPh>
    <rPh sb="29" eb="31">
      <t>エイセイ</t>
    </rPh>
    <rPh sb="31" eb="34">
      <t>カンリシャ</t>
    </rPh>
    <rPh sb="41" eb="43">
      <t>タイキ</t>
    </rPh>
    <rPh sb="43" eb="45">
      <t>バショ</t>
    </rPh>
    <phoneticPr fontId="3"/>
  </si>
  <si>
    <t>※予選が早く終わるチームは待機時間が長くなりますが、ご理解、ご協力をお願い致します。</t>
    <rPh sb="1" eb="3">
      <t>ヨセン</t>
    </rPh>
    <rPh sb="4" eb="5">
      <t>ハヤ</t>
    </rPh>
    <rPh sb="6" eb="7">
      <t>オ</t>
    </rPh>
    <rPh sb="13" eb="15">
      <t>タイキ</t>
    </rPh>
    <rPh sb="15" eb="17">
      <t>ジカン</t>
    </rPh>
    <rPh sb="18" eb="19">
      <t>ナガ</t>
    </rPh>
    <rPh sb="27" eb="29">
      <t>リカイ</t>
    </rPh>
    <rPh sb="31" eb="33">
      <t>キョウリョク</t>
    </rPh>
    <rPh sb="35" eb="36">
      <t>ネガ</t>
    </rPh>
    <rPh sb="37" eb="38">
      <t>イタ</t>
    </rPh>
    <phoneticPr fontId="3"/>
  </si>
  <si>
    <t>※１Fフロアーでの飲食は禁止です。　休憩時の飲み物等は１F通路側を利用願います</t>
    <rPh sb="9" eb="11">
      <t>インショク</t>
    </rPh>
    <rPh sb="12" eb="14">
      <t>キンシ</t>
    </rPh>
    <rPh sb="18" eb="21">
      <t>キュウケイジ</t>
    </rPh>
    <rPh sb="22" eb="23">
      <t>ノ</t>
    </rPh>
    <rPh sb="24" eb="26">
      <t>モノトウ</t>
    </rPh>
    <rPh sb="29" eb="31">
      <t>ツウロ</t>
    </rPh>
    <rPh sb="31" eb="32">
      <t>ガワ</t>
    </rPh>
    <rPh sb="33" eb="35">
      <t>リヨウ</t>
    </rPh>
    <rPh sb="35" eb="36">
      <t>ネガ</t>
    </rPh>
    <phoneticPr fontId="1"/>
  </si>
  <si>
    <t>　　（常識の範囲内で簡単に済ませて下さい。※選手は役員、衛生管理者の指導のもとお願いします）</t>
    <rPh sb="3" eb="5">
      <t>ジョウシキ</t>
    </rPh>
    <rPh sb="6" eb="9">
      <t>ハンイナイ</t>
    </rPh>
    <rPh sb="10" eb="12">
      <t>カンタン</t>
    </rPh>
    <rPh sb="13" eb="14">
      <t>ス</t>
    </rPh>
    <rPh sb="17" eb="18">
      <t>クダ</t>
    </rPh>
    <rPh sb="22" eb="24">
      <t>センシュ</t>
    </rPh>
    <rPh sb="25" eb="27">
      <t>ヤクイン</t>
    </rPh>
    <rPh sb="28" eb="33">
      <t>エイセイカンリシャ</t>
    </rPh>
    <rPh sb="34" eb="36">
      <t>シドウ</t>
    </rPh>
    <rPh sb="40" eb="41">
      <t>ネガ</t>
    </rPh>
    <phoneticPr fontId="1"/>
  </si>
  <si>
    <t>トーナメント開始</t>
    <rPh sb="6" eb="8">
      <t>カイシ</t>
    </rPh>
    <phoneticPr fontId="1"/>
  </si>
  <si>
    <t>～</t>
    <phoneticPr fontId="1"/>
  </si>
  <si>
    <t>練習時間（Aコート使用）</t>
    <rPh sb="0" eb="2">
      <t>レンシュウ</t>
    </rPh>
    <rPh sb="2" eb="4">
      <t>ジカン</t>
    </rPh>
    <rPh sb="9" eb="11">
      <t>シヨウ</t>
    </rPh>
    <phoneticPr fontId="1"/>
  </si>
  <si>
    <t>審判控室及び２Fロビー利用後、必ず椅子、テーブル等の消毒をして下さい。</t>
    <rPh sb="0" eb="4">
      <t>シンパンヒカエシツ</t>
    </rPh>
    <rPh sb="4" eb="5">
      <t>オヨ</t>
    </rPh>
    <rPh sb="11" eb="14">
      <t>リヨウゴ</t>
    </rPh>
    <rPh sb="15" eb="16">
      <t>カナラ</t>
    </rPh>
    <rPh sb="17" eb="19">
      <t>イス</t>
    </rPh>
    <rPh sb="24" eb="25">
      <t>トウ</t>
    </rPh>
    <rPh sb="26" eb="28">
      <t>ショウドク</t>
    </rPh>
    <rPh sb="31" eb="32">
      <t>クダ</t>
    </rPh>
    <phoneticPr fontId="1"/>
  </si>
  <si>
    <t>試合の進行状況により利用時間は変動する可能性がありますが、スムーズな交代を行うため、早めの対応をお願い致します。</t>
    <rPh sb="0" eb="2">
      <t>シアイ</t>
    </rPh>
    <rPh sb="3" eb="5">
      <t>シンコウ</t>
    </rPh>
    <rPh sb="5" eb="7">
      <t>ジョウキョウ</t>
    </rPh>
    <rPh sb="10" eb="14">
      <t>リヨウジカン</t>
    </rPh>
    <rPh sb="15" eb="17">
      <t>ヘンドウ</t>
    </rPh>
    <rPh sb="19" eb="22">
      <t>カノウセイ</t>
    </rPh>
    <rPh sb="34" eb="36">
      <t>コウタイ</t>
    </rPh>
    <rPh sb="37" eb="38">
      <t>オコナ</t>
    </rPh>
    <rPh sb="42" eb="43">
      <t>ハヤ</t>
    </rPh>
    <rPh sb="45" eb="47">
      <t>タイオウ</t>
    </rPh>
    <rPh sb="49" eb="50">
      <t>ネガ</t>
    </rPh>
    <rPh sb="51" eb="52">
      <t>イタ</t>
    </rPh>
    <phoneticPr fontId="1"/>
  </si>
  <si>
    <t>（基本利用時間厳守、消毒を済ませる時間も含みます）</t>
    <rPh sb="1" eb="3">
      <t>キホン</t>
    </rPh>
    <rPh sb="3" eb="7">
      <t>リヨウジカン</t>
    </rPh>
    <rPh sb="7" eb="9">
      <t>ゲンシュ</t>
    </rPh>
    <rPh sb="10" eb="12">
      <t>ショウドク</t>
    </rPh>
    <rPh sb="13" eb="14">
      <t>ス</t>
    </rPh>
    <rPh sb="17" eb="19">
      <t>ジカン</t>
    </rPh>
    <rPh sb="20" eb="21">
      <t>フク</t>
    </rPh>
    <phoneticPr fontId="1"/>
  </si>
  <si>
    <t>サンライズ</t>
  </si>
  <si>
    <t>予選１３</t>
    <rPh sb="0" eb="2">
      <t>ヨセン</t>
    </rPh>
    <phoneticPr fontId="3"/>
  </si>
  <si>
    <t>予選１４</t>
    <rPh sb="0" eb="2">
      <t>ヨセン</t>
    </rPh>
    <phoneticPr fontId="3"/>
  </si>
  <si>
    <t>予選１５</t>
    <rPh sb="0" eb="2">
      <t>ヨセン</t>
    </rPh>
    <phoneticPr fontId="3"/>
  </si>
  <si>
    <t>予選１６</t>
    <rPh sb="0" eb="2">
      <t>ヨセン</t>
    </rPh>
    <phoneticPr fontId="3"/>
  </si>
  <si>
    <t>B</t>
    <phoneticPr fontId="1"/>
  </si>
  <si>
    <t>決勝トーナメント</t>
    <rPh sb="0" eb="2">
      <t>ケッショウ</t>
    </rPh>
    <phoneticPr fontId="3"/>
  </si>
  <si>
    <t>優　勝</t>
    <rPh sb="0" eb="1">
      <t>ユウ</t>
    </rPh>
    <rPh sb="2" eb="3">
      <t>マサル</t>
    </rPh>
    <phoneticPr fontId="3"/>
  </si>
  <si>
    <t>Ａ①</t>
    <phoneticPr fontId="3"/>
  </si>
  <si>
    <t>Ａ②</t>
    <phoneticPr fontId="3"/>
  </si>
  <si>
    <t>A1位</t>
    <rPh sb="2" eb="3">
      <t>イ</t>
    </rPh>
    <phoneticPr fontId="3"/>
  </si>
  <si>
    <t>Ｂ1位</t>
    <rPh sb="2" eb="3">
      <t>イ</t>
    </rPh>
    <phoneticPr fontId="3"/>
  </si>
  <si>
    <t>A2位</t>
    <rPh sb="2" eb="3">
      <t>イ</t>
    </rPh>
    <phoneticPr fontId="3"/>
  </si>
  <si>
    <t>Ｂ3位</t>
    <rPh sb="2" eb="3">
      <t>イ</t>
    </rPh>
    <phoneticPr fontId="3"/>
  </si>
  <si>
    <t>Ａ④</t>
    <phoneticPr fontId="3"/>
  </si>
  <si>
    <t>Ａ③</t>
    <phoneticPr fontId="3"/>
  </si>
  <si>
    <t>準決勝
A⑥</t>
    <rPh sb="0" eb="3">
      <t>ジュンケッショウ</t>
    </rPh>
    <phoneticPr fontId="3"/>
  </si>
  <si>
    <t>Ａ５位</t>
    <rPh sb="2" eb="3">
      <t>イ</t>
    </rPh>
    <phoneticPr fontId="1"/>
  </si>
  <si>
    <t>A3位</t>
    <rPh sb="2" eb="3">
      <t>イ</t>
    </rPh>
    <phoneticPr fontId="3"/>
  </si>
  <si>
    <t>A３位</t>
    <rPh sb="2" eb="3">
      <t>イ</t>
    </rPh>
    <phoneticPr fontId="1"/>
  </si>
  <si>
    <t>決Ｔ⑥</t>
    <rPh sb="0" eb="1">
      <t>ケツ</t>
    </rPh>
    <phoneticPr fontId="36"/>
  </si>
  <si>
    <t>決Ｔ➆</t>
    <rPh sb="0" eb="1">
      <t>ケツ</t>
    </rPh>
    <phoneticPr fontId="36"/>
  </si>
  <si>
    <t>休憩（約１０分）</t>
    <rPh sb="0" eb="2">
      <t>キュウケイ</t>
    </rPh>
    <rPh sb="3" eb="4">
      <t>ヤク</t>
    </rPh>
    <rPh sb="6" eb="7">
      <t>プン</t>
    </rPh>
    <phoneticPr fontId="3"/>
  </si>
  <si>
    <t>昼休憩（約６０分）</t>
    <rPh sb="0" eb="1">
      <t>ヒル</t>
    </rPh>
    <rPh sb="1" eb="3">
      <t>キュウケイ</t>
    </rPh>
    <rPh sb="4" eb="5">
      <t>ヤク</t>
    </rPh>
    <rPh sb="7" eb="8">
      <t>プン</t>
    </rPh>
    <phoneticPr fontId="3"/>
  </si>
  <si>
    <t>チーム名：　</t>
    <rPh sb="3" eb="4">
      <t>メイ</t>
    </rPh>
    <phoneticPr fontId="3"/>
  </si>
  <si>
    <t>＊後から入場する方は</t>
    <phoneticPr fontId="1"/>
  </si>
  <si>
    <t>　　　　　　ＮＯ．に「〇」印を明記</t>
    <phoneticPr fontId="1"/>
  </si>
  <si>
    <t>※　参加人数が超える場合はコピーして追加で記入願います。</t>
    <rPh sb="2" eb="4">
      <t>サンカ</t>
    </rPh>
    <rPh sb="4" eb="6">
      <t>ニンズウ</t>
    </rPh>
    <rPh sb="7" eb="8">
      <t>コ</t>
    </rPh>
    <rPh sb="10" eb="12">
      <t>バアイ</t>
    </rPh>
    <rPh sb="18" eb="20">
      <t>ツイカ</t>
    </rPh>
    <rPh sb="21" eb="23">
      <t>キニュウ</t>
    </rPh>
    <rPh sb="23" eb="24">
      <t>ネガ</t>
    </rPh>
    <phoneticPr fontId="1"/>
  </si>
  <si>
    <t>ＮＯ．</t>
    <phoneticPr fontId="1"/>
  </si>
  <si>
    <t>保護者　氏名</t>
    <rPh sb="0" eb="3">
      <t>ホゴシャ</t>
    </rPh>
    <rPh sb="4" eb="6">
      <t>シメイ</t>
    </rPh>
    <phoneticPr fontId="1"/>
  </si>
  <si>
    <t>役員</t>
    <rPh sb="0" eb="2">
      <t>ヤクイン</t>
    </rPh>
    <phoneticPr fontId="1"/>
  </si>
  <si>
    <t>衛生管理者</t>
    <rPh sb="0" eb="2">
      <t>エイセイ</t>
    </rPh>
    <rPh sb="2" eb="4">
      <t>カンリ</t>
    </rPh>
    <rPh sb="4" eb="5">
      <t>シャ</t>
    </rPh>
    <phoneticPr fontId="1"/>
  </si>
  <si>
    <t>選手　氏名</t>
    <rPh sb="0" eb="2">
      <t>センシュ</t>
    </rPh>
    <rPh sb="3" eb="5">
      <t>シメイ</t>
    </rPh>
    <phoneticPr fontId="1"/>
  </si>
  <si>
    <t>１Fの移動は　　　　　　　　　　　　　　　②１Fへの降り口を指定しています</t>
    <rPh sb="3" eb="5">
      <t>イドウ</t>
    </rPh>
    <rPh sb="26" eb="27">
      <t>オ</t>
    </rPh>
    <rPh sb="28" eb="29">
      <t>グチ</t>
    </rPh>
    <rPh sb="30" eb="32">
      <t>シテイ</t>
    </rPh>
    <phoneticPr fontId="3"/>
  </si>
  <si>
    <t>第３1回全国DB選手権　宮城県大会</t>
    <rPh sb="0" eb="1">
      <t>ダイ</t>
    </rPh>
    <rPh sb="3" eb="4">
      <t>カイ</t>
    </rPh>
    <rPh sb="4" eb="6">
      <t>ゼンコク</t>
    </rPh>
    <rPh sb="8" eb="11">
      <t>センシュケン</t>
    </rPh>
    <rPh sb="12" eb="17">
      <t>ミヤギケンタイカイ</t>
    </rPh>
    <phoneticPr fontId="3"/>
  </si>
  <si>
    <t>オフィシャル</t>
    <phoneticPr fontId="1"/>
  </si>
  <si>
    <t>左コート</t>
    <rPh sb="0" eb="1">
      <t>ヒダリ</t>
    </rPh>
    <phoneticPr fontId="1"/>
  </si>
  <si>
    <t>右コート</t>
    <rPh sb="0" eb="1">
      <t>ミギ</t>
    </rPh>
    <phoneticPr fontId="1"/>
  </si>
  <si>
    <t>選手/役員/衛生管理者
（待機場所）</t>
    <rPh sb="0" eb="2">
      <t>センシュ</t>
    </rPh>
    <rPh sb="3" eb="5">
      <t>ヤクイン</t>
    </rPh>
    <rPh sb="6" eb="11">
      <t>エイセイカンリシャ</t>
    </rPh>
    <rPh sb="13" eb="15">
      <t>タイキ</t>
    </rPh>
    <rPh sb="15" eb="17">
      <t>バショ</t>
    </rPh>
    <phoneticPr fontId="1"/>
  </si>
  <si>
    <t>巴戦①</t>
    <rPh sb="0" eb="1">
      <t>トモエ</t>
    </rPh>
    <rPh sb="1" eb="2">
      <t>セン</t>
    </rPh>
    <phoneticPr fontId="36"/>
  </si>
  <si>
    <t>巴戦②</t>
    <rPh sb="0" eb="1">
      <t>トモエ</t>
    </rPh>
    <rPh sb="1" eb="2">
      <t>セン</t>
    </rPh>
    <phoneticPr fontId="36"/>
  </si>
  <si>
    <t>巴戦③</t>
    <rPh sb="0" eb="1">
      <t>トモエ</t>
    </rPh>
    <rPh sb="1" eb="2">
      <t>セン</t>
    </rPh>
    <phoneticPr fontId="36"/>
  </si>
  <si>
    <t>A５位</t>
    <rPh sb="2" eb="3">
      <t>イ</t>
    </rPh>
    <phoneticPr fontId="1"/>
  </si>
  <si>
    <t>巴2位</t>
    <rPh sb="0" eb="1">
      <t>トモエ</t>
    </rPh>
    <rPh sb="2" eb="3">
      <t>イ</t>
    </rPh>
    <phoneticPr fontId="1"/>
  </si>
  <si>
    <t>巴1位</t>
    <rPh sb="0" eb="1">
      <t>トモエ</t>
    </rPh>
    <rPh sb="2" eb="3">
      <t>イ</t>
    </rPh>
    <phoneticPr fontId="1"/>
  </si>
  <si>
    <t>Ａ５</t>
  </si>
  <si>
    <t>第31回　全国小学生ドッジボール選手権　宮城県大会</t>
    <phoneticPr fontId="3"/>
  </si>
  <si>
    <t>第31回　全国小学生ドッジボール選手権　宮城県大会
予選リーグ勝敗表</t>
    <rPh sb="26" eb="28">
      <t>ヨセン</t>
    </rPh>
    <rPh sb="31" eb="34">
      <t>ショウハイヒョウ</t>
    </rPh>
    <phoneticPr fontId="3"/>
  </si>
  <si>
    <t>準決勝
A⑤</t>
    <rPh sb="0" eb="3">
      <t>ジュンケッショウ</t>
    </rPh>
    <phoneticPr fontId="3"/>
  </si>
  <si>
    <t>決勝
A➆</t>
    <rPh sb="0" eb="2">
      <t>ケッショウ</t>
    </rPh>
    <phoneticPr fontId="3"/>
  </si>
  <si>
    <t>巴１位</t>
    <rPh sb="0" eb="1">
      <t>トモエ</t>
    </rPh>
    <rPh sb="2" eb="3">
      <t>イ</t>
    </rPh>
    <phoneticPr fontId="1"/>
  </si>
  <si>
    <t>巴２位</t>
    <rPh sb="0" eb="1">
      <t>トモエ</t>
    </rPh>
    <rPh sb="2" eb="3">
      <t>イ</t>
    </rPh>
    <phoneticPr fontId="1"/>
  </si>
  <si>
    <t>準決勝</t>
    <rPh sb="0" eb="3">
      <t>ジュンケッショウ</t>
    </rPh>
    <phoneticPr fontId="1"/>
  </si>
  <si>
    <t>決勝</t>
    <rPh sb="0" eb="2">
      <t>ケッショウ</t>
    </rPh>
    <phoneticPr fontId="1"/>
  </si>
  <si>
    <t>①館ジャングルー　　②松陵ヤンキーズ　　③原小ファイターズ　　④荒町フェニックス</t>
    <rPh sb="1" eb="2">
      <t>ヤカタ</t>
    </rPh>
    <rPh sb="11" eb="13">
      <t>ショウリョウ</t>
    </rPh>
    <rPh sb="21" eb="22">
      <t>ハラ</t>
    </rPh>
    <rPh sb="22" eb="23">
      <t>ショウ</t>
    </rPh>
    <rPh sb="32" eb="34">
      <t>アラマチ</t>
    </rPh>
    <phoneticPr fontId="1"/>
  </si>
  <si>
    <t>①Ｐｃｈａｎｓ　　②ＴＲＹ-ＰＡＣ　　③ブルーソウルズ　　④岩沼西ファイターズ　⑤サンライズ</t>
    <rPh sb="30" eb="32">
      <t>イワヌマ</t>
    </rPh>
    <rPh sb="32" eb="33">
      <t>ニシ</t>
    </rPh>
    <phoneticPr fontId="1"/>
  </si>
  <si>
    <t>サンライズ</t>
    <phoneticPr fontId="1"/>
  </si>
  <si>
    <t>Ｐｃｈａｎｓ</t>
    <phoneticPr fontId="1"/>
  </si>
  <si>
    <t>優　　勝</t>
    <rPh sb="0" eb="1">
      <t>ユウ</t>
    </rPh>
    <rPh sb="3" eb="4">
      <t>カツ</t>
    </rPh>
    <phoneticPr fontId="1"/>
  </si>
  <si>
    <t>決勝トーナメント</t>
    <rPh sb="0" eb="2">
      <t>ケッショウ</t>
    </rPh>
    <phoneticPr fontId="1"/>
  </si>
  <si>
    <t>第31回　全国小学生ドッジボール選手権　宮城県大会</t>
  </si>
  <si>
    <t>T①</t>
    <phoneticPr fontId="3"/>
  </si>
  <si>
    <t>T②</t>
    <phoneticPr fontId="3"/>
  </si>
  <si>
    <t>T③</t>
    <phoneticPr fontId="3"/>
  </si>
  <si>
    <t>T④</t>
    <phoneticPr fontId="3"/>
  </si>
  <si>
    <t>準決勝
T⑤</t>
    <rPh sb="0" eb="3">
      <t>ジュンケッショウ</t>
    </rPh>
    <phoneticPr fontId="3"/>
  </si>
  <si>
    <t>準決勝
T⑥</t>
    <rPh sb="0" eb="3">
      <t>ジュンケッショウ</t>
    </rPh>
    <phoneticPr fontId="3"/>
  </si>
  <si>
    <t>決勝
T⑦</t>
    <rPh sb="0" eb="2">
      <t>ケッショウ</t>
    </rPh>
    <phoneticPr fontId="3"/>
  </si>
  <si>
    <t>決Ｔ⑤
勝者</t>
    <rPh sb="0" eb="1">
      <t>ケツ</t>
    </rPh>
    <rPh sb="4" eb="6">
      <t>ショウシャ</t>
    </rPh>
    <phoneticPr fontId="36"/>
  </si>
  <si>
    <t>決Ｔ⑥
勝者</t>
    <rPh sb="0" eb="1">
      <t>ケツ</t>
    </rPh>
    <rPh sb="4" eb="6">
      <t>ショウシャ</t>
    </rPh>
    <phoneticPr fontId="36"/>
  </si>
  <si>
    <t>13：10　～</t>
    <phoneticPr fontId="1"/>
  </si>
  <si>
    <t>松陵ヤンキーズ</t>
    <rPh sb="0" eb="2">
      <t>ショウリョウ</t>
    </rPh>
    <phoneticPr fontId="1"/>
  </si>
  <si>
    <t>～</t>
    <phoneticPr fontId="1"/>
  </si>
  <si>
    <t>原小ファイターズ</t>
    <phoneticPr fontId="1"/>
  </si>
  <si>
    <t>岩沼西ファイターズ</t>
    <rPh sb="0" eb="2">
      <t>イワヌマ</t>
    </rPh>
    <rPh sb="2" eb="3">
      <t>ニシ</t>
    </rPh>
    <phoneticPr fontId="1"/>
  </si>
  <si>
    <t>館ジャングルー</t>
    <rPh sb="0" eb="1">
      <t>ヤカタ</t>
    </rPh>
    <phoneticPr fontId="1"/>
  </si>
  <si>
    <t>ブルーソウルズ</t>
    <phoneticPr fontId="1"/>
  </si>
  <si>
    <t>サンライズ</t>
    <phoneticPr fontId="1"/>
  </si>
  <si>
    <t>2021/11/20　改定</t>
    <rPh sb="11" eb="13">
      <t>カイテイ</t>
    </rPh>
    <phoneticPr fontId="6"/>
  </si>
  <si>
    <t>　※ここでいう大会、イベントとは、プライベート大会、交流試合、合同練習会等を含みます。</t>
    <phoneticPr fontId="6"/>
  </si>
  <si>
    <t>　　スポーツイベントの再開に向けた感染拡大予防ガイドライン（令和２年５月１４日　公益財団法人
　日本スポーツ協会、公益財団法人日本障がい者スポーツ協会）に基づき、運営側と参加者が一体となって、
　でき得る限りの感染防止対策（競技特性上完全なる三密回避が困難な為）を施し、また、各個人が
　最大限予防対策を行い、安全に大会を進行する。なお、本方針、マニュアルは今後の情勢、状況に合わせて
　随時改訂するものとする。　</t>
    <phoneticPr fontId="6"/>
  </si>
  <si>
    <t>★当面の間　２チーム以上のイベント開催の場合、基本方針、マニュアルに沿って実施してください。</t>
    <phoneticPr fontId="6"/>
  </si>
  <si>
    <t>　　以下の事前準備物の数量については、主催者が大会、交流試合等の規模に応じて判断する。
　「不織布マスク等」、「アルコール消毒液等」、「使いすて手袋等」、「石鹸（ハンドソープ等）」、
　「ペーパータオル等」、「飛沫防止のためのアクリル板、透明ビニールカーテン」など
　※上記準備物については、不足することも予想されるため、各自、準備対応することをお勧めします。</t>
    <phoneticPr fontId="6"/>
  </si>
  <si>
    <t>《　募集・参加申し込みについて　》</t>
    <phoneticPr fontId="6"/>
  </si>
  <si>
    <t>１．　開催時の遵守事項</t>
    <phoneticPr fontId="6"/>
  </si>
  <si>
    <t>　開催にあたり、主催者側、参加する各チーム内全てにおいて『周知』『遵守』の徹底をお願います。</t>
    <rPh sb="1" eb="3">
      <t>カイサイ</t>
    </rPh>
    <rPh sb="22" eb="23">
      <t>スベ</t>
    </rPh>
    <phoneticPr fontId="6"/>
  </si>
  <si>
    <t>　　②　同居家族や身辺な知人に感染が疑われる方がいる場合</t>
    <phoneticPr fontId="6"/>
  </si>
  <si>
    <t>　　③　渡航入国後、専門機関指定の隔離期間以内又は当該従事者との濃厚接触が疑われる場合</t>
    <rPh sb="4" eb="6">
      <t>トコウ</t>
    </rPh>
    <rPh sb="6" eb="9">
      <t>ニュウコクゴ</t>
    </rPh>
    <rPh sb="10" eb="12">
      <t>センモン</t>
    </rPh>
    <rPh sb="12" eb="14">
      <t>キカン</t>
    </rPh>
    <rPh sb="14" eb="16">
      <t>シテイ</t>
    </rPh>
    <rPh sb="17" eb="19">
      <t>カクリ</t>
    </rPh>
    <rPh sb="19" eb="21">
      <t>キカン</t>
    </rPh>
    <rPh sb="21" eb="23">
      <t>イナイ</t>
    </rPh>
    <rPh sb="23" eb="24">
      <t>マタ</t>
    </rPh>
    <rPh sb="25" eb="27">
      <t>トウガイ</t>
    </rPh>
    <rPh sb="27" eb="30">
      <t>ジュウジシャ</t>
    </rPh>
    <rPh sb="32" eb="34">
      <t>ノウコウ</t>
    </rPh>
    <rPh sb="34" eb="36">
      <t>セッショク</t>
    </rPh>
    <rPh sb="37" eb="38">
      <t>ウタガ</t>
    </rPh>
    <rPh sb="41" eb="43">
      <t>バアイ</t>
    </rPh>
    <phoneticPr fontId="6"/>
  </si>
  <si>
    <t>　　　　（　障がい者の誘導や解除を行う場合は除く　）</t>
    <phoneticPr fontId="6"/>
  </si>
  <si>
    <t>（８）　感染防止のために主催者が決めたその他の措置の遵守、主催者の指示に従いうこと。</t>
  </si>
  <si>
    <t>（４）　受付手続き者が距離をおいて並べるように目印の設置等を状況により判断。</t>
    <rPh sb="30" eb="32">
      <t>ジョウキョウ</t>
    </rPh>
    <rPh sb="35" eb="37">
      <t>ハンダン</t>
    </rPh>
    <phoneticPr fontId="6"/>
  </si>
  <si>
    <t>（５）　受付を行うスタッフには、マスクを着用必須とし、使いすて手袋等状況により着用させること。</t>
    <rPh sb="34" eb="36">
      <t>ジョウキョウ</t>
    </rPh>
    <phoneticPr fontId="6"/>
  </si>
  <si>
    <t>　　　　（カ）　新型コロナウイルス感染症陽性とされた者との濃厚接触者</t>
    <rPh sb="31" eb="34">
      <t>セッショクシャ</t>
    </rPh>
    <phoneticPr fontId="6"/>
  </si>
  <si>
    <t>　　　　（ク）　渡航入国後、専門機関指定の隔離期間以内又は当該従事者との濃厚接触が疑われる場合</t>
    <rPh sb="8" eb="10">
      <t>トコウ</t>
    </rPh>
    <rPh sb="10" eb="13">
      <t>ニュウコクゴ</t>
    </rPh>
    <rPh sb="14" eb="16">
      <t>センモン</t>
    </rPh>
    <rPh sb="16" eb="18">
      <t>キカン</t>
    </rPh>
    <rPh sb="18" eb="20">
      <t>シテイ</t>
    </rPh>
    <rPh sb="21" eb="23">
      <t>カクリ</t>
    </rPh>
    <rPh sb="23" eb="25">
      <t>キカン</t>
    </rPh>
    <rPh sb="25" eb="27">
      <t>イナイ</t>
    </rPh>
    <rPh sb="27" eb="28">
      <t>マタ</t>
    </rPh>
    <rPh sb="29" eb="31">
      <t>トウガイ</t>
    </rPh>
    <rPh sb="31" eb="34">
      <t>ジュウジシャ</t>
    </rPh>
    <rPh sb="36" eb="38">
      <t>ノウコウ</t>
    </rPh>
    <rPh sb="38" eb="40">
      <t>セッショク</t>
    </rPh>
    <rPh sb="41" eb="42">
      <t>ウタガ</t>
    </rPh>
    <rPh sb="45" eb="47">
      <t>バアイ</t>
    </rPh>
    <phoneticPr fontId="6"/>
  </si>
  <si>
    <t>　　　換気の悪い密閉空間とならないよう、定期的に窓を開け外気を取り入れる等の換気を行うこと。
　　大会等スケジュール内に換気時間をもうけ実施する。</t>
    <phoneticPr fontId="6"/>
  </si>
  <si>
    <t>４．　観客席について</t>
    <phoneticPr fontId="6"/>
  </si>
  <si>
    <t>５．　弁当配布・容器回収について</t>
    <phoneticPr fontId="6"/>
  </si>
  <si>
    <t>　　当面主催者側でのお弁当等の斡旋を状況により判断。</t>
    <rPh sb="18" eb="20">
      <t>ジョウキョウ</t>
    </rPh>
    <rPh sb="23" eb="25">
      <t>ハンダン</t>
    </rPh>
    <phoneticPr fontId="6"/>
  </si>
  <si>
    <t>　昼食時の弁当配布及び回収を行う際は、以下に配慮して状況により判断。</t>
    <rPh sb="26" eb="28">
      <t>ジョウキョウ</t>
    </rPh>
    <rPh sb="31" eb="33">
      <t>ハンダン</t>
    </rPh>
    <phoneticPr fontId="6"/>
  </si>
  <si>
    <t>　　主催者側は飲食物を参加者に提供す際、以下に配慮し行うこと。　（アルコール消毒液等の設置）</t>
    <rPh sb="38" eb="40">
      <t>ショウドク</t>
    </rPh>
    <rPh sb="40" eb="41">
      <t>エキ</t>
    </rPh>
    <rPh sb="41" eb="42">
      <t>トウ</t>
    </rPh>
    <rPh sb="43" eb="45">
      <t>セッチ</t>
    </rPh>
    <phoneticPr fontId="6"/>
  </si>
  <si>
    <r>
      <t>　①　</t>
    </r>
    <r>
      <rPr>
        <u/>
        <sz val="12"/>
        <color theme="1"/>
        <rFont val="Meiryo UI"/>
        <family val="3"/>
        <charset val="128"/>
      </rPr>
      <t>飲食物を手にする前に、手洗い及び手指消毒を行うこと。</t>
    </r>
    <phoneticPr fontId="6"/>
  </si>
  <si>
    <t>　　　　各自ボトル等を利用し、個人で管理することを推奨します。</t>
    <phoneticPr fontId="6"/>
  </si>
  <si>
    <t>７．　進行について</t>
    <phoneticPr fontId="6"/>
  </si>
  <si>
    <t>　全体的なタイムスケジュールに余裕を持たせ進行してください。　</t>
    <phoneticPr fontId="6"/>
  </si>
  <si>
    <t>　（　試合数増加より、感染防止を最優先　）</t>
    <phoneticPr fontId="6"/>
  </si>
  <si>
    <t>　　　挨拶及び連絡事項は、マイク等（飛沫感染を最大限に考慮）を用いて行い出来るだけ簡素化にし</t>
    <phoneticPr fontId="6"/>
  </si>
  <si>
    <t>　　　表彰式などは、参加者の密を避けるため、式典参加者の人数調整を行い簡略化にて対応</t>
    <phoneticPr fontId="6"/>
  </si>
  <si>
    <t>　　（主催者の指示に従ってください）</t>
    <phoneticPr fontId="6"/>
  </si>
  <si>
    <t>（２）　監督会議　</t>
    <phoneticPr fontId="6"/>
  </si>
  <si>
    <t>（３）　選手</t>
    <phoneticPr fontId="6"/>
  </si>
  <si>
    <r>
      <t>　　①　</t>
    </r>
    <r>
      <rPr>
        <u/>
        <sz val="12"/>
        <color theme="1"/>
        <rFont val="Meiryo UI"/>
        <family val="3"/>
        <charset val="128"/>
      </rPr>
      <t>選手はプレイ以外マスク着用。プレイ中のマスク着用は各自判断とし、個人用のマスク収容袋等で</t>
    </r>
    <phoneticPr fontId="6"/>
  </si>
  <si>
    <r>
      <t>　　②　</t>
    </r>
    <r>
      <rPr>
        <u/>
        <sz val="12"/>
        <color theme="1"/>
        <rFont val="Meiryo UI"/>
        <family val="3"/>
        <charset val="128"/>
      </rPr>
      <t>プレイ以外の不要な接触は避ける（円陣，ハイタッチなど）　</t>
    </r>
    <phoneticPr fontId="6"/>
  </si>
  <si>
    <r>
      <t>　　③　</t>
    </r>
    <r>
      <rPr>
        <u/>
        <sz val="12"/>
        <color theme="1"/>
        <rFont val="Meiryo UI"/>
        <family val="3"/>
        <charset val="128"/>
      </rPr>
      <t>試合中、飛沫予防のため大声での声掛けは避ける。　</t>
    </r>
    <phoneticPr fontId="6"/>
  </si>
  <si>
    <r>
      <t>　　④　</t>
    </r>
    <r>
      <rPr>
        <u/>
        <sz val="12"/>
        <color theme="1"/>
        <rFont val="Meiryo UI"/>
        <family val="3"/>
        <charset val="128"/>
      </rPr>
      <t>試合前及び試合終了後の手指消毒（手洗い）・うがいの徹底</t>
    </r>
    <phoneticPr fontId="6"/>
  </si>
  <si>
    <t>　　　※　コート内に入る際全選手の手指消毒　退場時の手指消毒　（主催者側の指示に従ってください）</t>
    <phoneticPr fontId="6"/>
  </si>
  <si>
    <t>（４）　チーム役員</t>
    <phoneticPr fontId="6"/>
  </si>
  <si>
    <r>
      <t>　　①　</t>
    </r>
    <r>
      <rPr>
        <u/>
        <sz val="12"/>
        <color theme="1"/>
        <rFont val="Meiryo UI"/>
        <family val="3"/>
        <charset val="128"/>
      </rPr>
      <t>常時マスク着用</t>
    </r>
    <phoneticPr fontId="6"/>
  </si>
  <si>
    <r>
      <t>　　②　</t>
    </r>
    <r>
      <rPr>
        <u/>
        <sz val="12"/>
        <color theme="1"/>
        <rFont val="Meiryo UI"/>
        <family val="3"/>
        <charset val="128"/>
      </rPr>
      <t>プレイ中の大声での指示禁止（飛沫防止）</t>
    </r>
    <phoneticPr fontId="6"/>
  </si>
  <si>
    <r>
      <t>　　③　</t>
    </r>
    <r>
      <rPr>
        <u/>
        <sz val="12"/>
        <color theme="1"/>
        <rFont val="Meiryo UI"/>
        <family val="3"/>
        <charset val="128"/>
      </rPr>
      <t>ミーティング等は極力手短に（３密防止を意識）</t>
    </r>
    <phoneticPr fontId="6"/>
  </si>
  <si>
    <t>（５）　審判員　</t>
    <phoneticPr fontId="6"/>
  </si>
  <si>
    <t>　　②　審判員は基本マスクを着用。　マスク管理は各個人にて徹底して管理。</t>
    <rPh sb="4" eb="7">
      <t>シンパンイン</t>
    </rPh>
    <phoneticPr fontId="6"/>
  </si>
  <si>
    <t>　　　※　審判員は笛、電子ホイッスル等を使用　（無い場合は競技委員長及び主催者の指示に従う。）</t>
    <rPh sb="5" eb="7">
      <t>シンパン</t>
    </rPh>
    <rPh sb="7" eb="8">
      <t>イン</t>
    </rPh>
    <rPh sb="9" eb="10">
      <t>フエ</t>
    </rPh>
    <rPh sb="24" eb="25">
      <t>ナ</t>
    </rPh>
    <phoneticPr fontId="6"/>
  </si>
  <si>
    <t>　　③　主審は安全確認等人との接触が予測される為、極力接触を避けるよう工夫、対応すること。</t>
    <phoneticPr fontId="6"/>
  </si>
  <si>
    <t>　　⑤　旗の消毒の徹底（個人用の持込可）</t>
    <phoneticPr fontId="6"/>
  </si>
  <si>
    <t>　　⑥　昼食は極力時間を区切り分散させる。　（３密防止を意識）</t>
    <phoneticPr fontId="6"/>
  </si>
  <si>
    <t>　　⑦　審判会議の開催も３密防止を意識した場所で実施。</t>
    <phoneticPr fontId="6"/>
  </si>
  <si>
    <t>　　⑧　試合中は、極力笛・動作のみ。（やむを得ない場合は除く）　</t>
    <phoneticPr fontId="6"/>
  </si>
  <si>
    <t>　　⑨　控え審判等、待機時は、距離をとって待機する等、３密防止を意識する。　</t>
    <phoneticPr fontId="6"/>
  </si>
  <si>
    <r>
      <t>　①　</t>
    </r>
    <r>
      <rPr>
        <u/>
        <sz val="12"/>
        <color theme="1"/>
        <rFont val="Meiryo UI"/>
        <family val="3"/>
        <charset val="128"/>
      </rPr>
      <t>全試合セットアップ・その場で解散等状況により判断。</t>
    </r>
    <r>
      <rPr>
        <sz val="12"/>
        <color theme="1"/>
        <rFont val="Meiryo UI"/>
        <family val="3"/>
        <charset val="128"/>
      </rPr>
      <t>（競技委員長及び主催者の指示に従う）</t>
    </r>
    <rPh sb="19" eb="20">
      <t>トウ</t>
    </rPh>
    <rPh sb="20" eb="22">
      <t>ジョウキョウ</t>
    </rPh>
    <rPh sb="25" eb="27">
      <t>ハンダン</t>
    </rPh>
    <rPh sb="29" eb="34">
      <t>キョウギイインチョウ</t>
    </rPh>
    <rPh sb="34" eb="35">
      <t>オヨ</t>
    </rPh>
    <rPh sb="36" eb="39">
      <t>シュサイシャ</t>
    </rPh>
    <rPh sb="40" eb="42">
      <t>シジ</t>
    </rPh>
    <rPh sb="43" eb="44">
      <t>シタガ</t>
    </rPh>
    <phoneticPr fontId="6"/>
  </si>
  <si>
    <r>
      <t>　②　</t>
    </r>
    <r>
      <rPr>
        <u/>
        <sz val="12"/>
        <color theme="1"/>
        <rFont val="Meiryo UI"/>
        <family val="3"/>
        <charset val="128"/>
      </rPr>
      <t>コート内での円陣など不要な接触を避ける。</t>
    </r>
    <r>
      <rPr>
        <sz val="12"/>
        <color theme="1"/>
        <rFont val="Meiryo UI"/>
        <family val="3"/>
        <charset val="128"/>
      </rPr>
      <t>　</t>
    </r>
    <phoneticPr fontId="6"/>
  </si>
  <si>
    <r>
      <t>　③　</t>
    </r>
    <r>
      <rPr>
        <u/>
        <sz val="12"/>
        <color theme="1"/>
        <rFont val="Meiryo UI"/>
        <family val="3"/>
        <charset val="128"/>
      </rPr>
      <t>ボールは毎試合消毒したものを使用する。</t>
    </r>
    <phoneticPr fontId="6"/>
  </si>
  <si>
    <t>　　※　オフィシャル周辺の共有使用物の消毒を徹底、意識して実施すること。</t>
    <phoneticPr fontId="6"/>
  </si>
  <si>
    <r>
      <t>　⑤　</t>
    </r>
    <r>
      <rPr>
        <u/>
        <sz val="12"/>
        <color theme="1"/>
        <rFont val="Meiryo UI"/>
        <family val="3"/>
        <charset val="128"/>
      </rPr>
      <t>試合終了後の選手の入れ替えは一方通行。（極力接触を避ける）</t>
    </r>
    <phoneticPr fontId="6"/>
  </si>
  <si>
    <t>８．　その他について</t>
    <phoneticPr fontId="6"/>
  </si>
  <si>
    <t>（１）　手洗い場所</t>
    <phoneticPr fontId="6"/>
  </si>
  <si>
    <t>　　　主催者は、参加者が手洗いをこまめに行えるよう配慮し、定期的にアナウンスにより促すことを意識する</t>
    <phoneticPr fontId="6"/>
  </si>
  <si>
    <t>　　　①　手洗い場所に石鹸（ハンドソープ等）を設置。　※　設置については、規模に応じ主催者側で判断</t>
    <rPh sb="29" eb="31">
      <t>セッチ</t>
    </rPh>
    <rPh sb="37" eb="39">
      <t>キボ</t>
    </rPh>
    <rPh sb="40" eb="41">
      <t>オウ</t>
    </rPh>
    <rPh sb="42" eb="46">
      <t>シュサイシャガワ</t>
    </rPh>
    <rPh sb="47" eb="49">
      <t>ハンダン</t>
    </rPh>
    <phoneticPr fontId="6"/>
  </si>
  <si>
    <t>（２）　ゴミの廃棄・管理</t>
    <phoneticPr fontId="6"/>
  </si>
  <si>
    <t>　　　各チーム、各自にて管理しますが、鼻水、唾液等ついたごみは、ビニール袋等に入れ密閉して管理・</t>
    <phoneticPr fontId="6"/>
  </si>
  <si>
    <t>　　　主催者側は複数触れると予想される部分の消毒を定期的に行う。（主催者側にて判断、実施）</t>
    <phoneticPr fontId="6"/>
  </si>
  <si>
    <t>　　　（例）　出入りに使用するドアノブ等　手すり等　トイレ等</t>
    <phoneticPr fontId="6"/>
  </si>
  <si>
    <t>監督会議・衛生管理者会議　</t>
    <phoneticPr fontId="1"/>
  </si>
  <si>
    <t>原小ファイターズ</t>
    <rPh sb="0" eb="1">
      <t>ハラ</t>
    </rPh>
    <rPh sb="1" eb="2">
      <t>ショウ</t>
    </rPh>
    <phoneticPr fontId="1"/>
  </si>
  <si>
    <t>Ｐｃｈａｎｓ</t>
    <phoneticPr fontId="3"/>
  </si>
  <si>
    <t>サンライズ</t>
    <phoneticPr fontId="3"/>
  </si>
  <si>
    <t>荒町フェニックス</t>
    <rPh sb="0" eb="2">
      <t>アラマチ</t>
    </rPh>
    <phoneticPr fontId="1"/>
  </si>
  <si>
    <t>Ｐｃｈａｎｓ</t>
    <phoneticPr fontId="3"/>
  </si>
  <si>
    <t>サンライズ</t>
    <phoneticPr fontId="3"/>
  </si>
  <si>
    <t>※昼食時間は30分（食事）+休憩は観覧席にて（選手・役員・衛生管理者は１Fフロアー待機場所にて）</t>
    <rPh sb="1" eb="3">
      <t>チュウショク</t>
    </rPh>
    <rPh sb="3" eb="5">
      <t>ジカン</t>
    </rPh>
    <rPh sb="8" eb="9">
      <t>フン</t>
    </rPh>
    <rPh sb="10" eb="12">
      <t>ショクジ</t>
    </rPh>
    <rPh sb="14" eb="16">
      <t>キュウケイ</t>
    </rPh>
    <rPh sb="17" eb="20">
      <t>カンランセキ</t>
    </rPh>
    <rPh sb="23" eb="25">
      <t>センシュ</t>
    </rPh>
    <rPh sb="26" eb="28">
      <t>ヤクイン</t>
    </rPh>
    <rPh sb="29" eb="31">
      <t>エイセイ</t>
    </rPh>
    <rPh sb="31" eb="34">
      <t>カンリシャ</t>
    </rPh>
    <rPh sb="41" eb="43">
      <t>タイキ</t>
    </rPh>
    <rPh sb="43" eb="45">
      <t>バショ</t>
    </rPh>
    <phoneticPr fontId="3"/>
  </si>
  <si>
    <t>開場7:00 ～　／　受付開始7：30～</t>
    <rPh sb="0" eb="2">
      <t>カイジョウ</t>
    </rPh>
    <phoneticPr fontId="3"/>
  </si>
  <si>
    <t>【提出用】</t>
    <rPh sb="1" eb="4">
      <t>テイシュツヨウ</t>
    </rPh>
    <phoneticPr fontId="3"/>
  </si>
  <si>
    <t>練習
40分間</t>
    <rPh sb="0" eb="2">
      <t>レンシュウ</t>
    </rPh>
    <rPh sb="5" eb="6">
      <t>フン</t>
    </rPh>
    <rPh sb="6" eb="7">
      <t>カン</t>
    </rPh>
    <phoneticPr fontId="36"/>
  </si>
  <si>
    <t>宮城県代表決定交流大会
　タイムスケジュール</t>
    <rPh sb="0" eb="3">
      <t>ミヤギケン</t>
    </rPh>
    <rPh sb="3" eb="5">
      <t>ダイヒョウ</t>
    </rPh>
    <rPh sb="5" eb="7">
      <t>ケッテイ</t>
    </rPh>
    <rPh sb="7" eb="9">
      <t>コウリュウ</t>
    </rPh>
    <rPh sb="9" eb="11">
      <t>タイカイ</t>
    </rPh>
    <phoneticPr fontId="3"/>
  </si>
  <si>
    <t>12:00
～</t>
    <phoneticPr fontId="1"/>
  </si>
  <si>
    <t>　　水分補給だけは、アリーナ以外の場所では可能です。</t>
    <rPh sb="2" eb="4">
      <t>スイブン</t>
    </rPh>
    <rPh sb="4" eb="6">
      <t>ホキュウ</t>
    </rPh>
    <rPh sb="14" eb="16">
      <t>イガイ</t>
    </rPh>
    <rPh sb="17" eb="19">
      <t>バショ</t>
    </rPh>
    <rPh sb="21" eb="23">
      <t>カノウ</t>
    </rPh>
    <phoneticPr fontId="1"/>
  </si>
  <si>
    <t>　　・観覧席のみとなります。　各チーム内で感染対策を行ったうえでの食事をお願いします。</t>
    <rPh sb="3" eb="6">
      <t>カンランセキ</t>
    </rPh>
    <rPh sb="15" eb="16">
      <t>カク</t>
    </rPh>
    <rPh sb="19" eb="20">
      <t>ナイ</t>
    </rPh>
    <rPh sb="21" eb="23">
      <t>カンセン</t>
    </rPh>
    <rPh sb="23" eb="25">
      <t>タイサク</t>
    </rPh>
    <rPh sb="26" eb="27">
      <t>オコナ</t>
    </rPh>
    <rPh sb="33" eb="35">
      <t>ショクジ</t>
    </rPh>
    <rPh sb="37" eb="38">
      <t>ネガ</t>
    </rPh>
    <phoneticPr fontId="1"/>
  </si>
  <si>
    <r>
      <rPr>
        <b/>
        <sz val="12"/>
        <color rgb="FFFF0000"/>
        <rFont val="Meiryo UI"/>
        <family val="3"/>
        <charset val="128"/>
      </rPr>
      <t>　</t>
    </r>
    <r>
      <rPr>
        <b/>
        <u/>
        <sz val="12"/>
        <color rgb="FFFF0000"/>
        <rFont val="Meiryo UI"/>
        <family val="3"/>
        <charset val="128"/>
      </rPr>
      <t>★敷地内禁煙となります。</t>
    </r>
    <rPh sb="2" eb="5">
      <t>シキチナイ</t>
    </rPh>
    <rPh sb="5" eb="7">
      <t>キンエン</t>
    </rPh>
    <phoneticPr fontId="1"/>
  </si>
  <si>
    <r>
      <t>　★</t>
    </r>
    <r>
      <rPr>
        <b/>
        <sz val="12"/>
        <rFont val="Meiryo UI"/>
        <family val="3"/>
        <charset val="128"/>
      </rPr>
      <t>アリーナ内</t>
    </r>
    <r>
      <rPr>
        <sz val="12"/>
        <rFont val="Meiryo UI"/>
        <family val="3"/>
        <charset val="128"/>
      </rPr>
      <t>　基本審判員・チーム役員の指示に従い、頭上に注意しながら、壁側に集まってください。</t>
    </r>
    <rPh sb="6" eb="7">
      <t>ナイ</t>
    </rPh>
    <rPh sb="8" eb="10">
      <t>キホン</t>
    </rPh>
    <rPh sb="10" eb="13">
      <t>シンパンイン</t>
    </rPh>
    <rPh sb="17" eb="19">
      <t>ヤクイン</t>
    </rPh>
    <rPh sb="20" eb="22">
      <t>シジ</t>
    </rPh>
    <rPh sb="23" eb="24">
      <t>シタガ</t>
    </rPh>
    <rPh sb="26" eb="28">
      <t>ズジョウ</t>
    </rPh>
    <rPh sb="29" eb="31">
      <t>チュウイ</t>
    </rPh>
    <rPh sb="36" eb="37">
      <t>カベ</t>
    </rPh>
    <rPh sb="37" eb="38">
      <t>ガワ</t>
    </rPh>
    <rPh sb="39" eb="40">
      <t>アツ</t>
    </rPh>
    <phoneticPr fontId="1"/>
  </si>
  <si>
    <t>開始時刻</t>
  </si>
  <si>
    <t>W.C</t>
    <phoneticPr fontId="1"/>
  </si>
  <si>
    <t>ステージ</t>
    <phoneticPr fontId="3"/>
  </si>
  <si>
    <t>Bコート</t>
    <phoneticPr fontId="3"/>
  </si>
  <si>
    <t>Aコート</t>
    <phoneticPr fontId="3"/>
  </si>
  <si>
    <t>・観客席は指定場所に座るようにしてください。</t>
    <rPh sb="1" eb="4">
      <t>カンキャクセキ</t>
    </rPh>
    <rPh sb="5" eb="9">
      <t>シテイバショ</t>
    </rPh>
    <rPh sb="10" eb="11">
      <t>スワ</t>
    </rPh>
    <phoneticPr fontId="1"/>
  </si>
  <si>
    <t>※今大会は人数制限なしとしますが各チームでの感染対策を徹底してください</t>
    <phoneticPr fontId="1"/>
  </si>
  <si>
    <t>後援　：</t>
    <phoneticPr fontId="1"/>
  </si>
  <si>
    <t>塩釜ガス体育館</t>
    <rPh sb="0" eb="2">
      <t>シオ</t>
    </rPh>
    <rPh sb="3" eb="7">
      <t>マ</t>
    </rPh>
    <phoneticPr fontId="1"/>
  </si>
  <si>
    <r>
      <t>・体育館開場時間は</t>
    </r>
    <r>
      <rPr>
        <b/>
        <u/>
        <sz val="12"/>
        <color rgb="FFFF0000"/>
        <rFont val="Meiryo UI"/>
        <family val="3"/>
        <charset val="128"/>
      </rPr>
      <t>７：３０から、外2階入口からの入場</t>
    </r>
    <r>
      <rPr>
        <b/>
        <sz val="12"/>
        <rFont val="Meiryo UI"/>
        <family val="3"/>
        <charset val="128"/>
      </rPr>
      <t>となります。（※コート設営は7:００集合となります。）</t>
    </r>
    <rPh sb="1" eb="4">
      <t>タイイクカン</t>
    </rPh>
    <rPh sb="4" eb="6">
      <t>カイジョウ</t>
    </rPh>
    <rPh sb="6" eb="8">
      <t>ジカン</t>
    </rPh>
    <rPh sb="16" eb="17">
      <t>ソト</t>
    </rPh>
    <rPh sb="18" eb="19">
      <t>カイ</t>
    </rPh>
    <rPh sb="19" eb="21">
      <t>イリグチ</t>
    </rPh>
    <rPh sb="24" eb="26">
      <t>ニュウジョウ</t>
    </rPh>
    <rPh sb="37" eb="39">
      <t>セツエイ</t>
    </rPh>
    <rPh sb="44" eb="46">
      <t>シュウゴウ</t>
    </rPh>
    <phoneticPr fontId="1"/>
  </si>
  <si>
    <t>⑥　審判への抗議・アピールは一切認めない。</t>
    <rPh sb="2" eb="4">
      <t>シンパン</t>
    </rPh>
    <rPh sb="6" eb="8">
      <t>コウギ</t>
    </rPh>
    <rPh sb="14" eb="16">
      <t>イッサイ</t>
    </rPh>
    <rPh sb="16" eb="17">
      <t>ミト</t>
    </rPh>
    <phoneticPr fontId="1"/>
  </si>
  <si>
    <t>※前回大会時階段で喫煙をしていた方がいました。　</t>
    <rPh sb="1" eb="3">
      <t>ゼンカイ</t>
    </rPh>
    <rPh sb="3" eb="6">
      <t>タイカイジ</t>
    </rPh>
    <rPh sb="6" eb="8">
      <t>カイダン</t>
    </rPh>
    <rPh sb="9" eb="11">
      <t>キツエン</t>
    </rPh>
    <rPh sb="16" eb="17">
      <t>カタ</t>
    </rPh>
    <phoneticPr fontId="1"/>
  </si>
  <si>
    <t>チーム内でルールを再確認し、徹底してください。</t>
  </si>
  <si>
    <t>※１Fからの入場及び１Fロビーへの移動は出来ませんので、徹底願います。</t>
    <rPh sb="6" eb="8">
      <t>ニュウジョウ</t>
    </rPh>
    <rPh sb="8" eb="9">
      <t>オヨ</t>
    </rPh>
    <rPh sb="17" eb="19">
      <t>イドウ</t>
    </rPh>
    <rPh sb="20" eb="22">
      <t>デキ</t>
    </rPh>
    <rPh sb="28" eb="30">
      <t>テッテイ</t>
    </rPh>
    <rPh sb="30" eb="31">
      <t>ネガ</t>
    </rPh>
    <phoneticPr fontId="1"/>
  </si>
  <si>
    <t>審判　スタッフ</t>
    <rPh sb="0" eb="2">
      <t>シンパン</t>
    </rPh>
    <phoneticPr fontId="3"/>
  </si>
  <si>
    <t>スタッフ　氏名</t>
    <rPh sb="5" eb="7">
      <t>シメイ</t>
    </rPh>
    <phoneticPr fontId="1"/>
  </si>
  <si>
    <t>審判　氏名</t>
    <rPh sb="0" eb="2">
      <t>シンパン</t>
    </rPh>
    <rPh sb="3" eb="5">
      <t>シメイ</t>
    </rPh>
    <phoneticPr fontId="1"/>
  </si>
  <si>
    <t>⑨</t>
    <phoneticPr fontId="1"/>
  </si>
  <si>
    <r>
      <t>①　</t>
    </r>
    <r>
      <rPr>
        <u/>
        <sz val="11"/>
        <color rgb="FF000000"/>
        <rFont val="Meiryo UI"/>
        <family val="3"/>
        <charset val="128"/>
      </rPr>
      <t>館内・敷地内の喫煙は禁止となります。</t>
    </r>
    <rPh sb="2" eb="4">
      <t>カンナイ</t>
    </rPh>
    <rPh sb="5" eb="7">
      <t>シキチ</t>
    </rPh>
    <rPh sb="7" eb="8">
      <t>ナイ</t>
    </rPh>
    <rPh sb="9" eb="11">
      <t>キツエン</t>
    </rPh>
    <rPh sb="12" eb="14">
      <t>キンシ</t>
    </rPh>
    <phoneticPr fontId="1"/>
  </si>
  <si>
    <r>
      <t>②　</t>
    </r>
    <r>
      <rPr>
        <u/>
        <sz val="11"/>
        <color rgb="FF000000"/>
        <rFont val="Meiryo UI"/>
        <family val="3"/>
        <charset val="128"/>
      </rPr>
      <t>入館時間指定に基づき、入館の早いチームが奥側順序に駐車していただきますよう願います。</t>
    </r>
    <rPh sb="2" eb="4">
      <t>ニュウカン</t>
    </rPh>
    <rPh sb="4" eb="6">
      <t>ジカン</t>
    </rPh>
    <rPh sb="6" eb="8">
      <t>シテイ</t>
    </rPh>
    <rPh sb="9" eb="10">
      <t>モト</t>
    </rPh>
    <rPh sb="13" eb="15">
      <t>ニュウカン</t>
    </rPh>
    <rPh sb="16" eb="17">
      <t>ハヤ</t>
    </rPh>
    <rPh sb="22" eb="24">
      <t>オクガワ</t>
    </rPh>
    <rPh sb="24" eb="26">
      <t>ジュンジョ</t>
    </rPh>
    <rPh sb="27" eb="29">
      <t>チュウシャ</t>
    </rPh>
    <rPh sb="39" eb="40">
      <t>ネガ</t>
    </rPh>
    <phoneticPr fontId="1"/>
  </si>
  <si>
    <r>
      <t>③　</t>
    </r>
    <r>
      <rPr>
        <u/>
        <sz val="11"/>
        <color rgb="FF000000"/>
        <rFont val="Meiryo UI"/>
        <family val="3"/>
        <charset val="128"/>
      </rPr>
      <t>体育館は午前７時３０分に開館となります。但し、チームごと時間指定での入館となります。</t>
    </r>
    <rPh sb="2" eb="5">
      <t>タイイクカン</t>
    </rPh>
    <rPh sb="6" eb="8">
      <t>ゴゼン</t>
    </rPh>
    <rPh sb="9" eb="10">
      <t>ジ</t>
    </rPh>
    <rPh sb="12" eb="13">
      <t>フン</t>
    </rPh>
    <rPh sb="14" eb="16">
      <t>カイカン</t>
    </rPh>
    <rPh sb="22" eb="23">
      <t>タダ</t>
    </rPh>
    <rPh sb="30" eb="32">
      <t>ジカン</t>
    </rPh>
    <rPh sb="32" eb="34">
      <t>シテイ</t>
    </rPh>
    <rPh sb="36" eb="38">
      <t>ニュウカン</t>
    </rPh>
    <phoneticPr fontId="1"/>
  </si>
  <si>
    <t>体温</t>
    <rPh sb="0" eb="2">
      <t>タイオン</t>
    </rPh>
    <phoneticPr fontId="1"/>
  </si>
  <si>
    <t>塩二小
ソニック</t>
    <rPh sb="0" eb="1">
      <t>シオ</t>
    </rPh>
    <rPh sb="1" eb="2">
      <t>ニ</t>
    </rPh>
    <rPh sb="2" eb="3">
      <t>ショウ</t>
    </rPh>
    <phoneticPr fontId="1"/>
  </si>
  <si>
    <t>塩二小ソニック</t>
    <rPh sb="0" eb="1">
      <t>シオ</t>
    </rPh>
    <rPh sb="1" eb="2">
      <t>ニ</t>
    </rPh>
    <rPh sb="2" eb="3">
      <t>ショウ</t>
    </rPh>
    <phoneticPr fontId="1"/>
  </si>
  <si>
    <t>塩二小ソニック</t>
    <rPh sb="0" eb="7">
      <t>シオニ</t>
    </rPh>
    <phoneticPr fontId="3"/>
  </si>
  <si>
    <t>（参加チーム）</t>
    <rPh sb="1" eb="3">
      <t>サンカ</t>
    </rPh>
    <phoneticPr fontId="3"/>
  </si>
  <si>
    <t>ｵｰﾌﾟﾝ</t>
    <phoneticPr fontId="1"/>
  </si>
  <si>
    <t>－</t>
    <phoneticPr fontId="1"/>
  </si>
  <si>
    <t>TRY-PAC</t>
    <phoneticPr fontId="1"/>
  </si>
  <si>
    <t>Pchans</t>
    <phoneticPr fontId="3"/>
  </si>
  <si>
    <t>岩沼西
ファイターズ</t>
    <rPh sb="0" eb="2">
      <t>イワヌマ</t>
    </rPh>
    <rPh sb="2" eb="3">
      <t>ニシ</t>
    </rPh>
    <phoneticPr fontId="1"/>
  </si>
  <si>
    <t>サマーカップ　タイムスケジュール</t>
    <phoneticPr fontId="3"/>
  </si>
  <si>
    <t>Ａコート</t>
    <phoneticPr fontId="36"/>
  </si>
  <si>
    <t>Ｂコート</t>
    <phoneticPr fontId="36"/>
  </si>
  <si>
    <t>練習</t>
    <rPh sb="0" eb="2">
      <t>レンシュウ</t>
    </rPh>
    <phoneticPr fontId="36"/>
  </si>
  <si>
    <t>監督会議・衛生管理者会議</t>
    <phoneticPr fontId="1"/>
  </si>
  <si>
    <t>-</t>
    <phoneticPr fontId="1"/>
  </si>
  <si>
    <t>原小ファイターズ</t>
    <rPh sb="0" eb="2">
      <t>ハラショウ</t>
    </rPh>
    <phoneticPr fontId="1"/>
  </si>
  <si>
    <t>Ｃリーグ</t>
    <phoneticPr fontId="1"/>
  </si>
  <si>
    <t>D</t>
    <phoneticPr fontId="1"/>
  </si>
  <si>
    <t>C</t>
    <phoneticPr fontId="1"/>
  </si>
  <si>
    <t>ＴＲＹ-ＰＡＣ　Jr</t>
  </si>
  <si>
    <t>E</t>
    <phoneticPr fontId="1"/>
  </si>
  <si>
    <t>岩沼
ドラゴンファイターズ</t>
    <rPh sb="0" eb="2">
      <t>イワヌマ</t>
    </rPh>
    <phoneticPr fontId="1"/>
  </si>
  <si>
    <t>Ⅾリーグ</t>
    <phoneticPr fontId="1"/>
  </si>
  <si>
    <t>館
スカイファイターズ</t>
    <rPh sb="0" eb="1">
      <t>ヤカタ</t>
    </rPh>
    <phoneticPr fontId="1"/>
  </si>
  <si>
    <t>荒町エッグ’Ｓ</t>
    <rPh sb="0" eb="2">
      <t>アラマチ</t>
    </rPh>
    <phoneticPr fontId="1"/>
  </si>
  <si>
    <t>松陵SHARK</t>
    <rPh sb="0" eb="2">
      <t>ショウリョウ</t>
    </rPh>
    <phoneticPr fontId="1"/>
  </si>
  <si>
    <t>Ｅリーグ</t>
    <phoneticPr fontId="1"/>
  </si>
  <si>
    <t>ブルーソウルズX</t>
  </si>
  <si>
    <t>原小ファイターズ
 ジュニア</t>
  </si>
  <si>
    <t>Pｃｈａｎ Ｇｏｋｏｏ！</t>
  </si>
  <si>
    <t>休憩（約５分）</t>
    <rPh sb="0" eb="2">
      <t>キュウケイ</t>
    </rPh>
    <rPh sb="3" eb="4">
      <t>ヤク</t>
    </rPh>
    <rPh sb="5" eb="6">
      <t>プン</t>
    </rPh>
    <phoneticPr fontId="3"/>
  </si>
  <si>
    <t>サマ－カップ　予選リーグ勝敗表</t>
    <rPh sb="7" eb="9">
      <t>ヨセン</t>
    </rPh>
    <rPh sb="12" eb="15">
      <t>ショウハイヒョウ</t>
    </rPh>
    <phoneticPr fontId="3"/>
  </si>
  <si>
    <t>人数</t>
    <rPh sb="0" eb="2">
      <t>ニンズウ</t>
    </rPh>
    <phoneticPr fontId="3"/>
  </si>
  <si>
    <t>Ｃリーグ</t>
    <phoneticPr fontId="3"/>
  </si>
  <si>
    <t>内</t>
    <rPh sb="0" eb="1">
      <t>ナイヤ</t>
    </rPh>
    <phoneticPr fontId="3"/>
  </si>
  <si>
    <t>外</t>
    <rPh sb="0" eb="1">
      <t>ガイ</t>
    </rPh>
    <phoneticPr fontId="3"/>
  </si>
  <si>
    <t>Ⅾリーグ</t>
    <phoneticPr fontId="3"/>
  </si>
  <si>
    <t>Ｅリーグ</t>
    <phoneticPr fontId="3"/>
  </si>
  <si>
    <t>サマーカップ　オープンの部</t>
    <rPh sb="12" eb="13">
      <t>ブ</t>
    </rPh>
    <phoneticPr fontId="1"/>
  </si>
  <si>
    <t>サマーカップ　チャレンジの部</t>
    <rPh sb="13" eb="14">
      <t>ブ</t>
    </rPh>
    <phoneticPr fontId="1"/>
  </si>
  <si>
    <t>◎（チャレンジの部）　予選リーグ</t>
    <rPh sb="8" eb="9">
      <t>ブ</t>
    </rPh>
    <rPh sb="11" eb="13">
      <t>ヨセン</t>
    </rPh>
    <phoneticPr fontId="3"/>
  </si>
  <si>
    <t>Ｃ</t>
    <phoneticPr fontId="1"/>
  </si>
  <si>
    <t>11:55
～</t>
    <phoneticPr fontId="1"/>
  </si>
  <si>
    <t>昼休憩（約６５分）</t>
    <rPh sb="0" eb="1">
      <t>ヒル</t>
    </rPh>
    <rPh sb="1" eb="3">
      <t>キュウケイ</t>
    </rPh>
    <rPh sb="4" eb="5">
      <t>ヤク</t>
    </rPh>
    <rPh sb="7" eb="8">
      <t>プン</t>
    </rPh>
    <phoneticPr fontId="3"/>
  </si>
  <si>
    <t>OP　１位</t>
    <rPh sb="4" eb="5">
      <t>イ</t>
    </rPh>
    <phoneticPr fontId="1"/>
  </si>
  <si>
    <t>OP　８位</t>
    <rPh sb="4" eb="5">
      <t>イ</t>
    </rPh>
    <phoneticPr fontId="1"/>
  </si>
  <si>
    <t>OP　７位</t>
    <rPh sb="4" eb="5">
      <t>イ</t>
    </rPh>
    <phoneticPr fontId="1"/>
  </si>
  <si>
    <t>OP　２位</t>
    <rPh sb="4" eb="5">
      <t>イ</t>
    </rPh>
    <phoneticPr fontId="1"/>
  </si>
  <si>
    <t>OP　５位</t>
    <rPh sb="4" eb="5">
      <t>イ</t>
    </rPh>
    <phoneticPr fontId="1"/>
  </si>
  <si>
    <t>OP　４位</t>
    <rPh sb="4" eb="5">
      <t>イ</t>
    </rPh>
    <phoneticPr fontId="1"/>
  </si>
  <si>
    <t>OP　３位</t>
    <rPh sb="4" eb="5">
      <t>イ</t>
    </rPh>
    <phoneticPr fontId="1"/>
  </si>
  <si>
    <t>OP　６位</t>
    <rPh sb="4" eb="5">
      <t>イ</t>
    </rPh>
    <phoneticPr fontId="1"/>
  </si>
  <si>
    <t>OP
準決勝Ａ</t>
    <rPh sb="3" eb="6">
      <t>ジュンケッショウ</t>
    </rPh>
    <phoneticPr fontId="36"/>
  </si>
  <si>
    <t>Ａ④勝者</t>
    <rPh sb="2" eb="4">
      <t>ショウシャ</t>
    </rPh>
    <phoneticPr fontId="36"/>
  </si>
  <si>
    <t>Ａ⑤勝者</t>
    <rPh sb="2" eb="4">
      <t>ショウシャ</t>
    </rPh>
    <phoneticPr fontId="36"/>
  </si>
  <si>
    <t>OP
準決勝Ｂ</t>
    <rPh sb="3" eb="6">
      <t>ジュンケッショウ</t>
    </rPh>
    <phoneticPr fontId="36"/>
  </si>
  <si>
    <t>Ｂ④勝者</t>
    <rPh sb="2" eb="4">
      <t>ショウシャ</t>
    </rPh>
    <phoneticPr fontId="36"/>
  </si>
  <si>
    <t>Ｂ③勝者</t>
    <rPh sb="2" eb="4">
      <t>ショウシャ</t>
    </rPh>
    <phoneticPr fontId="36"/>
  </si>
  <si>
    <t>Ａ④敗者</t>
    <rPh sb="2" eb="4">
      <t>ハイシャ</t>
    </rPh>
    <phoneticPr fontId="36"/>
  </si>
  <si>
    <t>Ａ⑤敗者</t>
    <rPh sb="2" eb="4">
      <t>ハイシャ</t>
    </rPh>
    <phoneticPr fontId="36"/>
  </si>
  <si>
    <t>休憩</t>
    <rPh sb="0" eb="2">
      <t>キュウケイ</t>
    </rPh>
    <phoneticPr fontId="3"/>
  </si>
  <si>
    <t>OP
決勝</t>
    <rPh sb="3" eb="5">
      <t>ケッショウ</t>
    </rPh>
    <phoneticPr fontId="36"/>
  </si>
  <si>
    <t>OP
準決勝Ａ
勝者</t>
    <rPh sb="3" eb="6">
      <t>ジュンケッショウ</t>
    </rPh>
    <rPh sb="8" eb="10">
      <t>ショウシャ</t>
    </rPh>
    <phoneticPr fontId="36"/>
  </si>
  <si>
    <t>OP
準決勝Ｂ
勝者</t>
    <rPh sb="3" eb="6">
      <t>ジュンケッショウ</t>
    </rPh>
    <rPh sb="8" eb="10">
      <t>ショウシャ</t>
    </rPh>
    <phoneticPr fontId="36"/>
  </si>
  <si>
    <t>館
ジャングルー</t>
    <rPh sb="0" eb="1">
      <t>ヤカタ</t>
    </rPh>
    <phoneticPr fontId="1"/>
  </si>
  <si>
    <t>参加者全員の検温を実施し異常ありません</t>
    <rPh sb="0" eb="3">
      <t>サンカシャ</t>
    </rPh>
    <rPh sb="3" eb="5">
      <t>ゼンイン</t>
    </rPh>
    <rPh sb="6" eb="8">
      <t>ケンオン</t>
    </rPh>
    <rPh sb="9" eb="11">
      <t>ジッシ</t>
    </rPh>
    <rPh sb="12" eb="14">
      <t>イジョウ</t>
    </rPh>
    <phoneticPr fontId="1"/>
  </si>
  <si>
    <t>チーム代表者署名　　　　　　　　　　　　　　　　　　　　　　　</t>
    <rPh sb="3" eb="5">
      <t>ダイヒョウ</t>
    </rPh>
    <rPh sb="5" eb="6">
      <t>シャ</t>
    </rPh>
    <rPh sb="6" eb="8">
      <t>ショメイ</t>
    </rPh>
    <phoneticPr fontId="1"/>
  </si>
  <si>
    <r>
      <t>　</t>
    </r>
    <r>
      <rPr>
        <b/>
        <u/>
        <sz val="12"/>
        <color rgb="FFFF0000"/>
        <rFont val="Meiryo UI"/>
        <family val="3"/>
        <charset val="128"/>
      </rPr>
      <t>入口での検温は実施しません。各チーム朝集合した段階で参加者の検温をし名簿に記載、代表者の署名をして</t>
    </r>
    <rPh sb="1" eb="3">
      <t>イリグチ</t>
    </rPh>
    <rPh sb="5" eb="7">
      <t>ケンオン</t>
    </rPh>
    <rPh sb="8" eb="10">
      <t>ジッシ</t>
    </rPh>
    <rPh sb="15" eb="16">
      <t>カク</t>
    </rPh>
    <rPh sb="19" eb="20">
      <t>アサ</t>
    </rPh>
    <rPh sb="20" eb="22">
      <t>シュウゴウ</t>
    </rPh>
    <rPh sb="24" eb="26">
      <t>ダンカイ</t>
    </rPh>
    <rPh sb="27" eb="30">
      <t>サンカシャ</t>
    </rPh>
    <rPh sb="31" eb="33">
      <t>ケンオン</t>
    </rPh>
    <rPh sb="35" eb="37">
      <t>メイボ</t>
    </rPh>
    <rPh sb="38" eb="40">
      <t>キサイ</t>
    </rPh>
    <rPh sb="41" eb="44">
      <t>ダイヒョウシャ</t>
    </rPh>
    <rPh sb="45" eb="47">
      <t>ショメイ</t>
    </rPh>
    <phoneticPr fontId="1"/>
  </si>
  <si>
    <r>
      <t>　</t>
    </r>
    <r>
      <rPr>
        <b/>
        <u/>
        <sz val="12"/>
        <color rgb="FFFF0000"/>
        <rFont val="Meiryo UI"/>
        <family val="3"/>
        <charset val="128"/>
      </rPr>
      <t>提出をお願いします。</t>
    </r>
    <rPh sb="1" eb="3">
      <t>テイシュツ</t>
    </rPh>
    <rPh sb="5" eb="6">
      <t>ネガ</t>
    </rPh>
    <phoneticPr fontId="1"/>
  </si>
  <si>
    <t>①ＴＲＹ-ＰＡＣ　　　②ブルーソウルズ</t>
    <phoneticPr fontId="1"/>
  </si>
  <si>
    <t>①岩沼西ファイターズ　　　②荒町フェニックス</t>
    <rPh sb="1" eb="3">
      <t>イワヌマ</t>
    </rPh>
    <rPh sb="3" eb="4">
      <t>ニシ</t>
    </rPh>
    <phoneticPr fontId="1"/>
  </si>
  <si>
    <t>開場7:30 ～8:20　／　受付開始8:00～</t>
    <rPh sb="0" eb="2">
      <t>カイジョウ</t>
    </rPh>
    <phoneticPr fontId="3"/>
  </si>
  <si>
    <t>サマーカップ　タイムスケジュール（Aコート）</t>
    <phoneticPr fontId="3"/>
  </si>
  <si>
    <t>サマーカップ　タイムスケジュール（Bコート）</t>
    <phoneticPr fontId="3"/>
  </si>
  <si>
    <t>①原小ファイターズ　　②松陵ファイターズ　　③塩二小ソニック</t>
    <rPh sb="12" eb="14">
      <t>ショウリョウ</t>
    </rPh>
    <rPh sb="23" eb="24">
      <t>シオ</t>
    </rPh>
    <rPh sb="24" eb="25">
      <t>ニ</t>
    </rPh>
    <rPh sb="25" eb="26">
      <t>ショウ</t>
    </rPh>
    <phoneticPr fontId="1"/>
  </si>
  <si>
    <t>①館ジャングルー　　　②Ｐｃｈａｎｓ</t>
    <phoneticPr fontId="1"/>
  </si>
  <si>
    <t>Aリーグ</t>
    <phoneticPr fontId="3"/>
  </si>
  <si>
    <t>ＯＰ
決勝</t>
    <rPh sb="3" eb="5">
      <t>ケッショウ</t>
    </rPh>
    <phoneticPr fontId="3"/>
  </si>
  <si>
    <t>ＯＰ
準決勝Ａ</t>
    <rPh sb="3" eb="6">
      <t>ジュンケッショウ</t>
    </rPh>
    <phoneticPr fontId="3"/>
  </si>
  <si>
    <t>ＯＰ
準決勝Ｂ</t>
    <rPh sb="3" eb="6">
      <t>ジュンケッショウ</t>
    </rPh>
    <phoneticPr fontId="3"/>
  </si>
  <si>
    <t>Ａ⑤</t>
    <phoneticPr fontId="3"/>
  </si>
  <si>
    <t>Ｂ③</t>
    <phoneticPr fontId="3"/>
  </si>
  <si>
    <t>Ｂ④</t>
    <phoneticPr fontId="3"/>
  </si>
  <si>
    <t>交流戦Ａ</t>
    <rPh sb="0" eb="3">
      <t>コウリュウセン</t>
    </rPh>
    <phoneticPr fontId="3"/>
  </si>
  <si>
    <t>交流戦Ｂ</t>
    <rPh sb="0" eb="3">
      <t>コウリュウセン</t>
    </rPh>
    <phoneticPr fontId="3"/>
  </si>
  <si>
    <t>Ｂ①</t>
    <phoneticPr fontId="3"/>
  </si>
  <si>
    <t>Ｂ②</t>
    <phoneticPr fontId="3"/>
  </si>
  <si>
    <t>優勝</t>
    <rPh sb="0" eb="2">
      <t>ユウショウ</t>
    </rPh>
    <phoneticPr fontId="1"/>
  </si>
  <si>
    <t>チャレンジ
　準決勝Ａ</t>
    <rPh sb="7" eb="10">
      <t>ジュンケッショウ</t>
    </rPh>
    <phoneticPr fontId="36"/>
  </si>
  <si>
    <t>チャレンジ
　準決勝Ｂ</t>
    <rPh sb="7" eb="10">
      <t>ジュンケッショウ</t>
    </rPh>
    <phoneticPr fontId="36"/>
  </si>
  <si>
    <t>チャレンジ
決勝</t>
    <rPh sb="6" eb="8">
      <t>ケッショウ</t>
    </rPh>
    <phoneticPr fontId="36"/>
  </si>
  <si>
    <t>ﾁｬﾚﾝｼﾞ
決Ｔ・Ａ①</t>
    <rPh sb="7" eb="8">
      <t>ケツ</t>
    </rPh>
    <phoneticPr fontId="36"/>
  </si>
  <si>
    <t>ﾁｬﾚﾝｼﾞ
決Ｔ・Ａ②</t>
    <rPh sb="7" eb="8">
      <t>ケツ</t>
    </rPh>
    <phoneticPr fontId="36"/>
  </si>
  <si>
    <t>ﾁｬﾚﾝｼﾞ
決Ｔ・Ａ③</t>
    <rPh sb="7" eb="8">
      <t>ケツ</t>
    </rPh>
    <phoneticPr fontId="36"/>
  </si>
  <si>
    <t>ﾁｬﾚﾝｼﾞ
決Ｔ・Ｂ①</t>
    <rPh sb="7" eb="8">
      <t>ケツ</t>
    </rPh>
    <phoneticPr fontId="36"/>
  </si>
  <si>
    <t>ﾁｬﾚﾝｼﾞ
決Ｔ・Ｂ②</t>
    <rPh sb="7" eb="8">
      <t>ケツ</t>
    </rPh>
    <phoneticPr fontId="36"/>
  </si>
  <si>
    <t>ﾁｬﾚﾝｼﾞ
Ａ③勝者</t>
    <rPh sb="9" eb="11">
      <t>ショウシャ</t>
    </rPh>
    <phoneticPr fontId="1"/>
  </si>
  <si>
    <t>ﾁｬﾚﾝｼﾞ
Ｂ①勝者</t>
    <rPh sb="9" eb="11">
      <t>ショウシャ</t>
    </rPh>
    <phoneticPr fontId="36"/>
  </si>
  <si>
    <t>ﾁｬﾚﾝｼﾞ
Ａ①勝者</t>
    <rPh sb="9" eb="11">
      <t>ショウシャ</t>
    </rPh>
    <phoneticPr fontId="36"/>
  </si>
  <si>
    <t>ﾁｬﾚﾝｼﾞ
Ｂ②勝者</t>
    <rPh sb="9" eb="11">
      <t>ショウシャ</t>
    </rPh>
    <phoneticPr fontId="36"/>
  </si>
  <si>
    <t>準決勝Ａ
勝者</t>
    <rPh sb="0" eb="3">
      <t>ジュンケッショウ</t>
    </rPh>
    <rPh sb="5" eb="7">
      <t>ショウシャ</t>
    </rPh>
    <phoneticPr fontId="36"/>
  </si>
  <si>
    <t>準決勝Ｂ
勝者</t>
    <rPh sb="0" eb="3">
      <t>ジュンケッショウ</t>
    </rPh>
    <rPh sb="5" eb="7">
      <t>ショウシャ</t>
    </rPh>
    <phoneticPr fontId="36"/>
  </si>
  <si>
    <t>チャレンジ
準決勝Ａ</t>
    <rPh sb="6" eb="9">
      <t>ジュンケッショウ</t>
    </rPh>
    <phoneticPr fontId="3"/>
  </si>
  <si>
    <t>チャレンジ
準決勝Ｂ</t>
    <rPh sb="6" eb="9">
      <t>ジュンケッショウ</t>
    </rPh>
    <phoneticPr fontId="3"/>
  </si>
  <si>
    <t>チャレンジ
決勝</t>
    <rPh sb="6" eb="8">
      <t>ケッショウ</t>
    </rPh>
    <phoneticPr fontId="3"/>
  </si>
  <si>
    <t>OP決ＴＡ④</t>
    <rPh sb="2" eb="3">
      <t>ケツ</t>
    </rPh>
    <phoneticPr fontId="36"/>
  </si>
  <si>
    <t>OP決ＴＡ⑤</t>
    <rPh sb="2" eb="3">
      <t>ケツ</t>
    </rPh>
    <phoneticPr fontId="36"/>
  </si>
  <si>
    <t>OP決ＴＢ③</t>
    <rPh sb="2" eb="3">
      <t>ケツ</t>
    </rPh>
    <phoneticPr fontId="36"/>
  </si>
  <si>
    <t>OP決ＴＢ④</t>
    <rPh sb="2" eb="3">
      <t>ケツ</t>
    </rPh>
    <phoneticPr fontId="36"/>
  </si>
  <si>
    <t>OP
交流戦Ａ</t>
    <rPh sb="3" eb="6">
      <t>コウリュウセン</t>
    </rPh>
    <phoneticPr fontId="36"/>
  </si>
  <si>
    <t>OP
交流戦Ｂ</t>
    <rPh sb="3" eb="6">
      <t>コウリュウセン</t>
    </rPh>
    <phoneticPr fontId="36"/>
  </si>
  <si>
    <t>B③敗者</t>
    <rPh sb="2" eb="4">
      <t>ハイシャ</t>
    </rPh>
    <phoneticPr fontId="36"/>
  </si>
  <si>
    <t>B④敗者</t>
    <rPh sb="2" eb="4">
      <t>ハイシャ</t>
    </rPh>
    <phoneticPr fontId="36"/>
  </si>
  <si>
    <t>ＯＰ決勝はAコートで実施</t>
    <rPh sb="2" eb="4">
      <t>ケッショウ</t>
    </rPh>
    <rPh sb="10" eb="12">
      <t>ジッシ</t>
    </rPh>
    <phoneticPr fontId="1"/>
  </si>
  <si>
    <t>リーグ
順位</t>
    <rPh sb="4" eb="6">
      <t>ジュンイ</t>
    </rPh>
    <phoneticPr fontId="3"/>
  </si>
  <si>
    <t>総合
順位</t>
    <rPh sb="0" eb="2">
      <t>ソウゴウ</t>
    </rPh>
    <rPh sb="3" eb="5">
      <t>ジュンイ</t>
    </rPh>
    <phoneticPr fontId="3"/>
  </si>
  <si>
    <t>　　　①オープン：予選各リーグ同順位で試合を行い、総合順位を決定してトーナメント位置を決定する。</t>
    <phoneticPr fontId="1"/>
  </si>
  <si>
    <t>予選1位</t>
    <rPh sb="0" eb="2">
      <t>ヨセン</t>
    </rPh>
    <rPh sb="3" eb="4">
      <t>イ</t>
    </rPh>
    <phoneticPr fontId="1"/>
  </si>
  <si>
    <t>予選1位</t>
    <rPh sb="0" eb="2">
      <t>ヨセン</t>
    </rPh>
    <rPh sb="3" eb="4">
      <t>イ</t>
    </rPh>
    <phoneticPr fontId="3"/>
  </si>
  <si>
    <t>予選8位</t>
    <rPh sb="0" eb="2">
      <t>ヨセン</t>
    </rPh>
    <rPh sb="3" eb="4">
      <t>イ</t>
    </rPh>
    <phoneticPr fontId="3"/>
  </si>
  <si>
    <t>予選5位</t>
    <rPh sb="0" eb="2">
      <t>ヨセン</t>
    </rPh>
    <rPh sb="3" eb="4">
      <t>イ</t>
    </rPh>
    <phoneticPr fontId="3"/>
  </si>
  <si>
    <t>予選4位</t>
    <rPh sb="0" eb="2">
      <t>ヨセン</t>
    </rPh>
    <rPh sb="3" eb="4">
      <t>イ</t>
    </rPh>
    <phoneticPr fontId="3"/>
  </si>
  <si>
    <t>予選3位</t>
    <rPh sb="0" eb="2">
      <t>ヨセン</t>
    </rPh>
    <rPh sb="3" eb="4">
      <t>イ</t>
    </rPh>
    <phoneticPr fontId="3"/>
  </si>
  <si>
    <t>予選6位</t>
    <rPh sb="0" eb="2">
      <t>ヨセン</t>
    </rPh>
    <rPh sb="3" eb="4">
      <t>イ</t>
    </rPh>
    <phoneticPr fontId="3"/>
  </si>
  <si>
    <t>予選7位</t>
    <rPh sb="0" eb="2">
      <t>ヨセン</t>
    </rPh>
    <rPh sb="3" eb="4">
      <t>イ</t>
    </rPh>
    <phoneticPr fontId="3"/>
  </si>
  <si>
    <t>予選2位</t>
    <rPh sb="0" eb="2">
      <t>ヨセン</t>
    </rPh>
    <rPh sb="3" eb="4">
      <t>イ</t>
    </rPh>
    <phoneticPr fontId="3"/>
  </si>
  <si>
    <t>予選9位</t>
    <rPh sb="0" eb="2">
      <t>ヨセン</t>
    </rPh>
    <rPh sb="3" eb="4">
      <t>イ</t>
    </rPh>
    <phoneticPr fontId="1"/>
  </si>
  <si>
    <t>予選8位</t>
    <rPh sb="0" eb="2">
      <t>ヨセン</t>
    </rPh>
    <rPh sb="3" eb="4">
      <t>イ</t>
    </rPh>
    <phoneticPr fontId="1"/>
  </si>
  <si>
    <t>予選2位</t>
    <rPh sb="0" eb="2">
      <t>ヨセン</t>
    </rPh>
    <rPh sb="3" eb="4">
      <t>イ</t>
    </rPh>
    <phoneticPr fontId="1"/>
  </si>
  <si>
    <t>予選3位</t>
    <rPh sb="0" eb="2">
      <t>ヨセン</t>
    </rPh>
    <rPh sb="3" eb="4">
      <t>イ</t>
    </rPh>
    <phoneticPr fontId="1"/>
  </si>
  <si>
    <t>予選4位</t>
    <rPh sb="0" eb="2">
      <t>ヨセン</t>
    </rPh>
    <rPh sb="3" eb="4">
      <t>イ</t>
    </rPh>
    <phoneticPr fontId="1"/>
  </si>
  <si>
    <t>予選7位</t>
    <rPh sb="0" eb="2">
      <t>ヨセン</t>
    </rPh>
    <rPh sb="3" eb="4">
      <t>イ</t>
    </rPh>
    <phoneticPr fontId="1"/>
  </si>
  <si>
    <t>予選6位</t>
    <rPh sb="0" eb="2">
      <t>ヨセン</t>
    </rPh>
    <rPh sb="3" eb="4">
      <t>イ</t>
    </rPh>
    <phoneticPr fontId="1"/>
  </si>
  <si>
    <t>予選5位</t>
    <rPh sb="0" eb="2">
      <t>ヨセン</t>
    </rPh>
    <rPh sb="3" eb="4">
      <t>イ</t>
    </rPh>
    <phoneticPr fontId="1"/>
  </si>
  <si>
    <t>ﾁｬﾚﾝｼﾞ
9位</t>
    <rPh sb="8" eb="9">
      <t>イ</t>
    </rPh>
    <phoneticPr fontId="1"/>
  </si>
  <si>
    <t>ﾁｬﾚﾝｼﾞ
8位</t>
    <rPh sb="8" eb="9">
      <t>イ</t>
    </rPh>
    <phoneticPr fontId="1"/>
  </si>
  <si>
    <t>ﾁｬﾚﾝｼﾞ
5位</t>
    <rPh sb="8" eb="9">
      <t>イ</t>
    </rPh>
    <phoneticPr fontId="1"/>
  </si>
  <si>
    <t>ﾁｬﾚﾝｼﾞ
4位</t>
    <rPh sb="8" eb="9">
      <t>イ</t>
    </rPh>
    <phoneticPr fontId="1"/>
  </si>
  <si>
    <t>ﾁｬﾚﾝｼﾞ
3位</t>
    <rPh sb="8" eb="9">
      <t>イ</t>
    </rPh>
    <phoneticPr fontId="1"/>
  </si>
  <si>
    <t>ﾁｬﾚﾝｼﾞ
6位</t>
    <rPh sb="8" eb="9">
      <t>イ</t>
    </rPh>
    <phoneticPr fontId="1"/>
  </si>
  <si>
    <t>ﾁｬﾚﾝｼﾞ
7位</t>
    <rPh sb="8" eb="9">
      <t>イ</t>
    </rPh>
    <phoneticPr fontId="1"/>
  </si>
  <si>
    <t>ﾁｬﾚﾝｼﾞ
2位</t>
    <rPh sb="8" eb="9">
      <t>イ</t>
    </rPh>
    <phoneticPr fontId="1"/>
  </si>
  <si>
    <t>ﾁｬﾚﾝｼﾞ
1位</t>
    <rPh sb="8" eb="9">
      <t>イ</t>
    </rPh>
    <phoneticPr fontId="1"/>
  </si>
  <si>
    <t>ﾁｬﾚﾝｼﾞ
Ａ②勝者</t>
    <rPh sb="9" eb="11">
      <t>ショウシャ</t>
    </rPh>
    <phoneticPr fontId="36"/>
  </si>
  <si>
    <t>OP・A４位</t>
    <rPh sb="5" eb="6">
      <t>イ</t>
    </rPh>
    <phoneticPr fontId="1"/>
  </si>
  <si>
    <t>OP・A２位</t>
    <rPh sb="5" eb="6">
      <t>イ</t>
    </rPh>
    <phoneticPr fontId="1"/>
  </si>
  <si>
    <t>OP・Ｂ４位</t>
    <rPh sb="5" eb="6">
      <t>イ</t>
    </rPh>
    <phoneticPr fontId="1"/>
  </si>
  <si>
    <t>OP・Ｂ２位</t>
    <rPh sb="5" eb="6">
      <t>イ</t>
    </rPh>
    <phoneticPr fontId="1"/>
  </si>
  <si>
    <t>OP・A３位</t>
    <rPh sb="5" eb="6">
      <t>イ</t>
    </rPh>
    <phoneticPr fontId="1"/>
  </si>
  <si>
    <t>OP・A１位</t>
    <rPh sb="5" eb="6">
      <t>イ</t>
    </rPh>
    <phoneticPr fontId="1"/>
  </si>
  <si>
    <t>OP・Ｂ３位</t>
    <rPh sb="5" eb="6">
      <t>イ</t>
    </rPh>
    <phoneticPr fontId="1"/>
  </si>
  <si>
    <t>OP・Ｂ１位</t>
    <rPh sb="5" eb="6">
      <t>イ</t>
    </rPh>
    <phoneticPr fontId="1"/>
  </si>
  <si>
    <t>　　　②チャレンジ：予選各リーグでの成績を基に「①勝ち点＋内野数上位、②①で並んだ場合は抽選」 で</t>
    <rPh sb="12" eb="13">
      <t>カク</t>
    </rPh>
    <rPh sb="18" eb="20">
      <t>セイセキ</t>
    </rPh>
    <rPh sb="21" eb="22">
      <t>モト</t>
    </rPh>
    <rPh sb="25" eb="26">
      <t>カ</t>
    </rPh>
    <rPh sb="27" eb="28">
      <t>テン</t>
    </rPh>
    <rPh sb="29" eb="32">
      <t>ナイヤスウ</t>
    </rPh>
    <rPh sb="32" eb="34">
      <t>ジョウイ</t>
    </rPh>
    <rPh sb="38" eb="39">
      <t>ナラ</t>
    </rPh>
    <rPh sb="41" eb="43">
      <t>バアイ</t>
    </rPh>
    <rPh sb="44" eb="46">
      <t>チュウセン</t>
    </rPh>
    <phoneticPr fontId="1"/>
  </si>
  <si>
    <t>　　　　　　　　　　　　総合順位を決定して、トーナメント位置を決定する。</t>
    <rPh sb="12" eb="14">
      <t>ソウゴウ</t>
    </rPh>
    <rPh sb="14" eb="16">
      <t>ジュンイ</t>
    </rPh>
    <rPh sb="17" eb="19">
      <t>ケッテイ</t>
    </rPh>
    <phoneticPr fontId="1"/>
  </si>
  <si>
    <t>予選リーグ</t>
    <rPh sb="0" eb="2">
      <t>ヨセン</t>
    </rPh>
    <phoneticPr fontId="1"/>
  </si>
  <si>
    <r>
      <t>　※上記時間に、</t>
    </r>
    <r>
      <rPr>
        <b/>
        <u/>
        <sz val="20"/>
        <color rgb="FFFF0000"/>
        <rFont val="Meiryo UI"/>
        <family val="3"/>
        <charset val="128"/>
      </rPr>
      <t>2階入り口にお越しください。</t>
    </r>
    <rPh sb="2" eb="4">
      <t>ジョウキ</t>
    </rPh>
    <rPh sb="4" eb="6">
      <t>ジカン</t>
    </rPh>
    <rPh sb="9" eb="10">
      <t>カイ</t>
    </rPh>
    <rPh sb="10" eb="11">
      <t>イ</t>
    </rPh>
    <rPh sb="12" eb="13">
      <t>グチ</t>
    </rPh>
    <rPh sb="15" eb="16">
      <t>コ</t>
    </rPh>
    <phoneticPr fontId="3"/>
  </si>
  <si>
    <t>ﾘｰｸﾞ
順位</t>
    <rPh sb="5" eb="7">
      <t>ジュンイ</t>
    </rPh>
    <phoneticPr fontId="3"/>
  </si>
  <si>
    <t>　　※トーナメント組合せは、以下にて決定する。</t>
    <rPh sb="9" eb="11">
      <t>クミアワ</t>
    </rPh>
    <rPh sb="14" eb="16">
      <t>イカ</t>
    </rPh>
    <rPh sb="18" eb="20">
      <t>ケッテイ</t>
    </rPh>
    <phoneticPr fontId="1"/>
  </si>
  <si>
    <t>＜オープンのトーナメント組合せ＞</t>
    <rPh sb="12" eb="14">
      <t>クミアワ</t>
    </rPh>
    <phoneticPr fontId="1"/>
  </si>
  <si>
    <t>＜チャレンジのトーナメント組合せ＞</t>
    <rPh sb="13" eb="15">
      <t>クミアワ</t>
    </rPh>
    <phoneticPr fontId="1"/>
  </si>
  <si>
    <t>　　・予選各リーグでの成績を基に「①勝ち点＋内野数上位、②①で並んだ場合は抽選」 で総合順位を決定し、</t>
    <rPh sb="5" eb="6">
      <t>カク</t>
    </rPh>
    <rPh sb="11" eb="13">
      <t>セイセキ</t>
    </rPh>
    <rPh sb="14" eb="15">
      <t>モト</t>
    </rPh>
    <rPh sb="18" eb="19">
      <t>カ</t>
    </rPh>
    <rPh sb="20" eb="21">
      <t>テン</t>
    </rPh>
    <rPh sb="22" eb="25">
      <t>ナイヤスウ</t>
    </rPh>
    <rPh sb="25" eb="27">
      <t>ジョウイ</t>
    </rPh>
    <rPh sb="31" eb="32">
      <t>ナラ</t>
    </rPh>
    <rPh sb="34" eb="36">
      <t>バアイ</t>
    </rPh>
    <rPh sb="37" eb="39">
      <t>チュウセン</t>
    </rPh>
    <phoneticPr fontId="1"/>
  </si>
  <si>
    <t>　　　トーナメントの組合せを決定する。</t>
    <rPh sb="10" eb="12">
      <t>クミアワ</t>
    </rPh>
    <phoneticPr fontId="1"/>
  </si>
  <si>
    <t>・予選各リーグ同順位で試合を行い、総合順位を決定して、トーナメントの組合せを決定する。</t>
    <rPh sb="34" eb="36">
      <t>クミアワ</t>
    </rPh>
    <phoneticPr fontId="1"/>
  </si>
  <si>
    <t>塩二小ソニック10周年記念大会　2022/11/23</t>
    <rPh sb="0" eb="1">
      <t>シオ</t>
    </rPh>
    <rPh sb="1" eb="2">
      <t>ニ</t>
    </rPh>
    <rPh sb="2" eb="3">
      <t>ショウ</t>
    </rPh>
    <rPh sb="9" eb="11">
      <t>シュウネン</t>
    </rPh>
    <rPh sb="11" eb="13">
      <t>キネン</t>
    </rPh>
    <rPh sb="13" eb="15">
      <t>タイカイ</t>
    </rPh>
    <phoneticPr fontId="1"/>
  </si>
  <si>
    <t>塩二小ソニック10周年記念大会実行委員　　</t>
    <rPh sb="0" eb="1">
      <t>シオ</t>
    </rPh>
    <rPh sb="1" eb="2">
      <t>ニ</t>
    </rPh>
    <rPh sb="2" eb="3">
      <t>ショウ</t>
    </rPh>
    <rPh sb="9" eb="11">
      <t>シュウネン</t>
    </rPh>
    <rPh sb="11" eb="13">
      <t>キネン</t>
    </rPh>
    <rPh sb="13" eb="15">
      <t>タイカイ</t>
    </rPh>
    <rPh sb="15" eb="17">
      <t>ジッコウ</t>
    </rPh>
    <rPh sb="17" eb="19">
      <t>イイン</t>
    </rPh>
    <phoneticPr fontId="1"/>
  </si>
  <si>
    <t>南相フェニックス</t>
    <rPh sb="0" eb="1">
      <t>ミナミ</t>
    </rPh>
    <rPh sb="1" eb="2">
      <t>ショウ</t>
    </rPh>
    <phoneticPr fontId="1"/>
  </si>
  <si>
    <t>大久保ビッグファイターズ</t>
    <rPh sb="0" eb="3">
      <t>オオクボ</t>
    </rPh>
    <phoneticPr fontId="1"/>
  </si>
  <si>
    <t>荒町フェニックス</t>
    <phoneticPr fontId="3"/>
  </si>
  <si>
    <t>TRY-PAC</t>
    <phoneticPr fontId="3"/>
  </si>
  <si>
    <t>本宮</t>
    <rPh sb="0" eb="2">
      <t>モトミヤ</t>
    </rPh>
    <phoneticPr fontId="1"/>
  </si>
  <si>
    <t>A-Linea</t>
    <phoneticPr fontId="1"/>
  </si>
  <si>
    <t>南相フェニックス</t>
    <rPh sb="0" eb="1">
      <t>ミナミ</t>
    </rPh>
    <rPh sb="1" eb="2">
      <t>ソウ</t>
    </rPh>
    <phoneticPr fontId="1"/>
  </si>
  <si>
    <t>本宮ブラック・シャークス（岩手県）</t>
    <rPh sb="0" eb="2">
      <t>モトミヤ</t>
    </rPh>
    <rPh sb="13" eb="15">
      <t>イワテ</t>
    </rPh>
    <rPh sb="15" eb="16">
      <t>ケン</t>
    </rPh>
    <phoneticPr fontId="1"/>
  </si>
  <si>
    <t>松陵
ヤンキーズ</t>
    <rPh sb="0" eb="2">
      <t>ショウリョウ</t>
    </rPh>
    <phoneticPr fontId="1"/>
  </si>
  <si>
    <t>原小
ファイターズ</t>
    <rPh sb="0" eb="1">
      <t>ハラ</t>
    </rPh>
    <rPh sb="1" eb="2">
      <t>ショウ</t>
    </rPh>
    <phoneticPr fontId="1"/>
  </si>
  <si>
    <t>⑩</t>
    <phoneticPr fontId="1"/>
  </si>
  <si>
    <t>⑪</t>
    <phoneticPr fontId="1"/>
  </si>
  <si>
    <t>⑫</t>
    <phoneticPr fontId="1"/>
  </si>
  <si>
    <t>⑬</t>
    <phoneticPr fontId="1"/>
  </si>
  <si>
    <t>中学生</t>
    <rPh sb="0" eb="3">
      <t>チュウガクセイ</t>
    </rPh>
    <phoneticPr fontId="1"/>
  </si>
  <si>
    <t>塩二小ソニック10周年記念大会実行委員　担当　髙橋　　</t>
    <rPh sb="0" eb="1">
      <t>シオ</t>
    </rPh>
    <rPh sb="1" eb="2">
      <t>ニ</t>
    </rPh>
    <rPh sb="2" eb="3">
      <t>ショウ</t>
    </rPh>
    <rPh sb="9" eb="11">
      <t>シュウネン</t>
    </rPh>
    <rPh sb="11" eb="13">
      <t>キネン</t>
    </rPh>
    <rPh sb="13" eb="15">
      <t>タイカイ</t>
    </rPh>
    <rPh sb="15" eb="17">
      <t>ジッコウ</t>
    </rPh>
    <rPh sb="17" eb="19">
      <t>イイン</t>
    </rPh>
    <rPh sb="20" eb="22">
      <t>タントウ</t>
    </rPh>
    <rPh sb="23" eb="25">
      <t>タカハシ</t>
    </rPh>
    <phoneticPr fontId="1"/>
  </si>
  <si>
    <t>塩二小ソニック10周年記念大会</t>
    <rPh sb="0" eb="1">
      <t>シオ</t>
    </rPh>
    <rPh sb="1" eb="2">
      <t>ニ</t>
    </rPh>
    <rPh sb="2" eb="3">
      <t>ショウ</t>
    </rPh>
    <rPh sb="9" eb="11">
      <t>シュウネン</t>
    </rPh>
    <rPh sb="11" eb="13">
      <t>キネン</t>
    </rPh>
    <rPh sb="13" eb="15">
      <t>タイカイ</t>
    </rPh>
    <phoneticPr fontId="3"/>
  </si>
  <si>
    <t>　各チーム１名ずつご入場いただき、衛生管理者を先頭に手指消毒をお願いいたします。</t>
    <rPh sb="1" eb="2">
      <t>カク</t>
    </rPh>
    <rPh sb="6" eb="7">
      <t>メイ</t>
    </rPh>
    <rPh sb="10" eb="12">
      <t>ニュウジョウ</t>
    </rPh>
    <rPh sb="17" eb="19">
      <t>エイセイ</t>
    </rPh>
    <rPh sb="19" eb="21">
      <t>カンリ</t>
    </rPh>
    <rPh sb="21" eb="22">
      <t>シャ</t>
    </rPh>
    <rPh sb="23" eb="25">
      <t>セントウ</t>
    </rPh>
    <rPh sb="26" eb="27">
      <t>テ</t>
    </rPh>
    <rPh sb="27" eb="28">
      <t>ユビ</t>
    </rPh>
    <rPh sb="28" eb="30">
      <t>ショウドク</t>
    </rPh>
    <rPh sb="32" eb="33">
      <t>ネガ</t>
    </rPh>
    <phoneticPr fontId="1"/>
  </si>
  <si>
    <t>・入場後受付をお願いいたします。受付にてプラカードを預かります。</t>
    <rPh sb="1" eb="3">
      <t>ニュウジョウ</t>
    </rPh>
    <rPh sb="3" eb="4">
      <t>ゴ</t>
    </rPh>
    <rPh sb="4" eb="6">
      <t>ウケツケ</t>
    </rPh>
    <rPh sb="8" eb="9">
      <t>ネガ</t>
    </rPh>
    <rPh sb="16" eb="18">
      <t>ウケツケ</t>
    </rPh>
    <rPh sb="26" eb="27">
      <t>アズ</t>
    </rPh>
    <phoneticPr fontId="1"/>
  </si>
  <si>
    <r>
      <t>　</t>
    </r>
    <r>
      <rPr>
        <u/>
        <sz val="12"/>
        <rFont val="Meiryo UI"/>
        <family val="3"/>
        <charset val="128"/>
      </rPr>
      <t>協会指定の提出用名簿</t>
    </r>
    <r>
      <rPr>
        <b/>
        <u/>
        <sz val="12"/>
        <rFont val="Meiryo UI"/>
        <family val="3"/>
        <charset val="128"/>
      </rPr>
      <t>『2部』</t>
    </r>
    <r>
      <rPr>
        <u/>
        <sz val="12"/>
        <rFont val="Meiryo UI"/>
        <family val="3"/>
        <charset val="128"/>
      </rPr>
      <t>をご記入の上、必ず受付時に、ご提出願います。</t>
    </r>
    <rPh sb="1" eb="3">
      <t>キョウカイ</t>
    </rPh>
    <rPh sb="3" eb="5">
      <t>シテイ</t>
    </rPh>
    <rPh sb="6" eb="8">
      <t>テイシュツ</t>
    </rPh>
    <rPh sb="8" eb="9">
      <t>ヨウ</t>
    </rPh>
    <rPh sb="9" eb="11">
      <t>メイボ</t>
    </rPh>
    <rPh sb="13" eb="14">
      <t>ブ</t>
    </rPh>
    <rPh sb="17" eb="19">
      <t>キニュウ</t>
    </rPh>
    <rPh sb="20" eb="21">
      <t>ウエ</t>
    </rPh>
    <rPh sb="22" eb="23">
      <t>カナラ</t>
    </rPh>
    <rPh sb="24" eb="26">
      <t>ウケツケ</t>
    </rPh>
    <rPh sb="26" eb="27">
      <t>ジ</t>
    </rPh>
    <rPh sb="30" eb="32">
      <t>テイシュツ</t>
    </rPh>
    <rPh sb="32" eb="33">
      <t>ネガ</t>
    </rPh>
    <phoneticPr fontId="1"/>
  </si>
  <si>
    <t>※選手、役員、衛生管理者は開会式前までは２F席にて待機願います。</t>
    <rPh sb="1" eb="3">
      <t>センシュ</t>
    </rPh>
    <rPh sb="4" eb="6">
      <t>ヤクイン</t>
    </rPh>
    <rPh sb="7" eb="12">
      <t>エイセイカンリシャ</t>
    </rPh>
    <rPh sb="13" eb="16">
      <t>カイカイシキ</t>
    </rPh>
    <rPh sb="16" eb="17">
      <t>マエ</t>
    </rPh>
    <rPh sb="22" eb="23">
      <t>セキ</t>
    </rPh>
    <rPh sb="25" eb="27">
      <t>タイキ</t>
    </rPh>
    <rPh sb="27" eb="28">
      <t>ネガ</t>
    </rPh>
    <phoneticPr fontId="1"/>
  </si>
  <si>
    <r>
      <t>　★</t>
    </r>
    <r>
      <rPr>
        <b/>
        <u/>
        <sz val="12"/>
        <color rgb="FFFF0000"/>
        <rFont val="Meiryo UI"/>
        <family val="3"/>
        <charset val="128"/>
      </rPr>
      <t>観客席以外での食事は禁止</t>
    </r>
    <r>
      <rPr>
        <sz val="12"/>
        <color rgb="FFFF0000"/>
        <rFont val="Meiryo UI"/>
        <family val="3"/>
        <charset val="128"/>
      </rPr>
      <t>となります。　</t>
    </r>
    <rPh sb="2" eb="5">
      <t>カンキャクセキ</t>
    </rPh>
    <rPh sb="5" eb="7">
      <t>イガイ</t>
    </rPh>
    <rPh sb="9" eb="11">
      <t>ショクジ</t>
    </rPh>
    <rPh sb="12" eb="14">
      <t>キンシ</t>
    </rPh>
    <phoneticPr fontId="1"/>
  </si>
  <si>
    <t>席の場所は大まかな場所となります。</t>
    <rPh sb="0" eb="1">
      <t>セキ</t>
    </rPh>
    <rPh sb="2" eb="4">
      <t>バショ</t>
    </rPh>
    <rPh sb="5" eb="6">
      <t>オオ</t>
    </rPh>
    <rPh sb="9" eb="11">
      <t>バショ</t>
    </rPh>
    <phoneticPr fontId="1"/>
  </si>
  <si>
    <t>※</t>
    <phoneticPr fontId="1"/>
  </si>
  <si>
    <t>Bコート待機場所</t>
    <rPh sb="4" eb="6">
      <t>タイキ</t>
    </rPh>
    <rPh sb="6" eb="8">
      <t>バショ</t>
    </rPh>
    <phoneticPr fontId="1"/>
  </si>
  <si>
    <t>　Aコート待機場所</t>
    <rPh sb="5" eb="7">
      <t>タイキ</t>
    </rPh>
    <rPh sb="7" eb="9">
      <t>バショ</t>
    </rPh>
    <phoneticPr fontId="1"/>
  </si>
  <si>
    <r>
      <t>　　　　　　　　　　中学生</t>
    </r>
    <r>
      <rPr>
        <u/>
        <sz val="11"/>
        <color rgb="FF000000"/>
        <rFont val="Meiryo UI"/>
        <family val="3"/>
        <charset val="128"/>
      </rPr>
      <t>の部　：　８名で試合を行い、ベンチ入り選手は20名までとする。</t>
    </r>
    <r>
      <rPr>
        <sz val="11"/>
        <color rgb="FF000000"/>
        <rFont val="Meiryo UI"/>
        <family val="3"/>
        <charset val="128"/>
      </rPr>
      <t>　　　　　　　　　</t>
    </r>
    <rPh sb="10" eb="13">
      <t>チュウガクセイ</t>
    </rPh>
    <rPh sb="14" eb="15">
      <t>ブ</t>
    </rPh>
    <rPh sb="19" eb="20">
      <t>メイ</t>
    </rPh>
    <rPh sb="21" eb="23">
      <t>シアイ</t>
    </rPh>
    <rPh sb="24" eb="25">
      <t>オコナ</t>
    </rPh>
    <rPh sb="30" eb="31">
      <t>イ</t>
    </rPh>
    <rPh sb="32" eb="34">
      <t>センシュ</t>
    </rPh>
    <rPh sb="37" eb="38">
      <t>メイ</t>
    </rPh>
    <phoneticPr fontId="1"/>
  </si>
  <si>
    <r>
      <t xml:space="preserve">     </t>
    </r>
    <r>
      <rPr>
        <u/>
        <sz val="11"/>
        <color rgb="FF000000"/>
        <rFont val="Meiryo UI"/>
        <family val="3"/>
        <charset val="128"/>
      </rPr>
      <t>役員は監督１名、コーチ・マネージャー各１名の計３名。衛生管理者は2名固定とする。</t>
    </r>
    <rPh sb="5" eb="7">
      <t>ヤクイン</t>
    </rPh>
    <rPh sb="8" eb="10">
      <t>カントク</t>
    </rPh>
    <rPh sb="11" eb="12">
      <t>メイ</t>
    </rPh>
    <rPh sb="23" eb="24">
      <t>カク</t>
    </rPh>
    <rPh sb="25" eb="26">
      <t>メイ</t>
    </rPh>
    <rPh sb="27" eb="28">
      <t>ケイ</t>
    </rPh>
    <rPh sb="29" eb="30">
      <t>メイ</t>
    </rPh>
    <rPh sb="31" eb="33">
      <t>エイセイ</t>
    </rPh>
    <rPh sb="33" eb="35">
      <t>カンリ</t>
    </rPh>
    <rPh sb="35" eb="36">
      <t>シャ</t>
    </rPh>
    <rPh sb="38" eb="39">
      <t>メイ</t>
    </rPh>
    <rPh sb="39" eb="41">
      <t>コテイ</t>
    </rPh>
    <phoneticPr fontId="1"/>
  </si>
  <si>
    <r>
      <t>②　</t>
    </r>
    <r>
      <rPr>
        <u/>
        <sz val="11"/>
        <color rgb="FF000000"/>
        <rFont val="Meiryo UI"/>
        <family val="3"/>
        <charset val="128"/>
      </rPr>
      <t>チーム編成は、１２名で試合を行い、ベンチ入り選手は20名までとする。</t>
    </r>
    <rPh sb="5" eb="7">
      <t>ヘンセイ</t>
    </rPh>
    <rPh sb="11" eb="12">
      <t>メイ</t>
    </rPh>
    <rPh sb="13" eb="15">
      <t>シアイ</t>
    </rPh>
    <rPh sb="16" eb="17">
      <t>オコナ</t>
    </rPh>
    <rPh sb="22" eb="23">
      <t>イ</t>
    </rPh>
    <rPh sb="24" eb="26">
      <t>センシュ</t>
    </rPh>
    <rPh sb="29" eb="30">
      <t>メイ</t>
    </rPh>
    <phoneticPr fontId="1"/>
  </si>
  <si>
    <t>　　予選リーグ、決勝トーナメントは５分１セットマッチ（ランニングタイム制）で行い</t>
    <rPh sb="2" eb="4">
      <t>ヨセン</t>
    </rPh>
    <rPh sb="8" eb="10">
      <t>ケッショウ</t>
    </rPh>
    <rPh sb="35" eb="36">
      <t>セイ</t>
    </rPh>
    <rPh sb="38" eb="39">
      <t>オコナ</t>
    </rPh>
    <phoneticPr fontId="35"/>
  </si>
  <si>
    <t>　　 決勝戦のみ５分３セットマッチ（２セット先取　ランニングタイム制）で行う。</t>
    <rPh sb="3" eb="5">
      <t>ジュンケッショウ</t>
    </rPh>
    <rPh sb="5" eb="6">
      <t>セン</t>
    </rPh>
    <rPh sb="22" eb="24">
      <t>センシュ</t>
    </rPh>
    <rPh sb="33" eb="34">
      <t>セイ</t>
    </rPh>
    <rPh sb="36" eb="37">
      <t>オコナ</t>
    </rPh>
    <phoneticPr fontId="36"/>
  </si>
  <si>
    <t>④　予選リーグ戦では勝ち点制を採用して順位を決定する。</t>
    <rPh sb="2" eb="4">
      <t>ヨセン</t>
    </rPh>
    <rPh sb="7" eb="8">
      <t>セン</t>
    </rPh>
    <rPh sb="10" eb="11">
      <t>カ</t>
    </rPh>
    <rPh sb="12" eb="13">
      <t>テン</t>
    </rPh>
    <rPh sb="13" eb="14">
      <t>セイ</t>
    </rPh>
    <rPh sb="15" eb="17">
      <t>サイヨウ</t>
    </rPh>
    <rPh sb="19" eb="21">
      <t>ジュンイ</t>
    </rPh>
    <rPh sb="22" eb="24">
      <t>ケッテイ</t>
    </rPh>
    <phoneticPr fontId="1"/>
  </si>
  <si>
    <t>⑦　今大会は、得点制を採用し、１２：０　のスコアを認める。棄権の場合は　１１：０</t>
    <rPh sb="2" eb="5">
      <t>コンタイカイ</t>
    </rPh>
    <rPh sb="7" eb="9">
      <t>トクテン</t>
    </rPh>
    <rPh sb="9" eb="10">
      <t>セイ</t>
    </rPh>
    <rPh sb="11" eb="13">
      <t>サイヨウ</t>
    </rPh>
    <rPh sb="25" eb="26">
      <t>ミト</t>
    </rPh>
    <rPh sb="29" eb="31">
      <t>キケン</t>
    </rPh>
    <rPh sb="32" eb="34">
      <t>バアイ</t>
    </rPh>
    <phoneticPr fontId="1"/>
  </si>
  <si>
    <t>　　　セットアップの時点でコートにいないチームは危険とみなす。</t>
    <rPh sb="10" eb="12">
      <t>ジテン</t>
    </rPh>
    <rPh sb="24" eb="26">
      <t>キケン</t>
    </rPh>
    <phoneticPr fontId="1"/>
  </si>
  <si>
    <t>⑧　今大会は、デジタルタイマーによるタイム表示とする。</t>
    <rPh sb="2" eb="5">
      <t>コンタイカイ</t>
    </rPh>
    <rPh sb="21" eb="23">
      <t>ヒョウジ</t>
    </rPh>
    <phoneticPr fontId="1"/>
  </si>
  <si>
    <t>⑨　飲み物は、3セットマッチの場合のみ、セット間でとることを認める。</t>
    <rPh sb="2" eb="3">
      <t>ノ</t>
    </rPh>
    <rPh sb="4" eb="5">
      <t>モノ</t>
    </rPh>
    <rPh sb="15" eb="17">
      <t>バアイ</t>
    </rPh>
    <rPh sb="23" eb="24">
      <t>カン</t>
    </rPh>
    <rPh sb="30" eb="31">
      <t>ミト</t>
    </rPh>
    <phoneticPr fontId="1"/>
  </si>
  <si>
    <t>⑩　入場整列後の円陣は認めない。</t>
    <rPh sb="2" eb="4">
      <t>ニュウジョウ</t>
    </rPh>
    <rPh sb="4" eb="6">
      <t>セイレツ</t>
    </rPh>
    <rPh sb="6" eb="7">
      <t>ゴ</t>
    </rPh>
    <rPh sb="8" eb="10">
      <t>エンジン</t>
    </rPh>
    <rPh sb="11" eb="12">
      <t>ミト</t>
    </rPh>
    <phoneticPr fontId="1"/>
  </si>
  <si>
    <t>　　 ※保護者含め、入口での手指のアルコール消毒実施の為。→別紙参照</t>
    <rPh sb="4" eb="7">
      <t>ホゴシャ</t>
    </rPh>
    <rPh sb="7" eb="8">
      <t>フク</t>
    </rPh>
    <rPh sb="10" eb="12">
      <t>イリグチ</t>
    </rPh>
    <rPh sb="14" eb="15">
      <t>テ</t>
    </rPh>
    <rPh sb="15" eb="16">
      <t>ユビ</t>
    </rPh>
    <rPh sb="22" eb="24">
      <t>ショウドク</t>
    </rPh>
    <rPh sb="24" eb="26">
      <t>ジッシ</t>
    </rPh>
    <rPh sb="27" eb="28">
      <t>タメ</t>
    </rPh>
    <rPh sb="30" eb="32">
      <t>ベッシ</t>
    </rPh>
    <rPh sb="32" eb="34">
      <t>サンショウ</t>
    </rPh>
    <phoneticPr fontId="1"/>
  </si>
  <si>
    <t>※　各チーム消毒用スプレーボトルをお持ちください。</t>
    <rPh sb="2" eb="3">
      <t>カク</t>
    </rPh>
    <rPh sb="6" eb="9">
      <t>ショウドクヨウ</t>
    </rPh>
    <rPh sb="18" eb="19">
      <t>モ</t>
    </rPh>
    <phoneticPr fontId="1"/>
  </si>
  <si>
    <t>　　受付にて消毒液を補充致します。</t>
    <rPh sb="2" eb="4">
      <t>ウケツケ</t>
    </rPh>
    <rPh sb="6" eb="8">
      <t>ショウドク</t>
    </rPh>
    <rPh sb="8" eb="9">
      <t>エキ</t>
    </rPh>
    <rPh sb="10" eb="12">
      <t>ホジュウ</t>
    </rPh>
    <rPh sb="12" eb="13">
      <t>イタ</t>
    </rPh>
    <phoneticPr fontId="1"/>
  </si>
  <si>
    <t>※中学生の部役員、衛生管理者がオープンの部と重複する場合のみ、明記不要</t>
    <rPh sb="1" eb="4">
      <t>チュウガクセイ</t>
    </rPh>
    <rPh sb="5" eb="6">
      <t>ブ</t>
    </rPh>
    <rPh sb="6" eb="8">
      <t>ヤクイン</t>
    </rPh>
    <rPh sb="9" eb="14">
      <t>エイセイカンリシャ</t>
    </rPh>
    <rPh sb="20" eb="21">
      <t>ブ</t>
    </rPh>
    <rPh sb="22" eb="24">
      <t>ジュウフク</t>
    </rPh>
    <rPh sb="26" eb="28">
      <t>バアイ</t>
    </rPh>
    <rPh sb="31" eb="33">
      <t>メイキ</t>
    </rPh>
    <rPh sb="33" eb="35">
      <t>フヨウ</t>
    </rPh>
    <phoneticPr fontId="1"/>
  </si>
  <si>
    <t>ブルー
ソウルズ</t>
    <phoneticPr fontId="1"/>
  </si>
  <si>
    <t>Ｐchans</t>
    <phoneticPr fontId="1"/>
  </si>
  <si>
    <t>荒町
フェニックス</t>
    <rPh sb="0" eb="2">
      <t>アラマチ</t>
    </rPh>
    <phoneticPr fontId="1"/>
  </si>
  <si>
    <t>南相
フェニックス</t>
    <rPh sb="0" eb="1">
      <t>ミナミ</t>
    </rPh>
    <rPh sb="1" eb="2">
      <t>ショウ</t>
    </rPh>
    <phoneticPr fontId="3"/>
  </si>
  <si>
    <t>⑪</t>
    <phoneticPr fontId="1"/>
  </si>
  <si>
    <t>⑫</t>
    <phoneticPr fontId="1"/>
  </si>
  <si>
    <t>Alinea</t>
    <phoneticPr fontId="1"/>
  </si>
  <si>
    <t>大久保
ビッグ
ファイターズ</t>
    <rPh sb="0" eb="3">
      <t>オオクボ</t>
    </rPh>
    <phoneticPr fontId="1"/>
  </si>
  <si>
    <t>本宮
ブラック・
シャークス</t>
    <rPh sb="0" eb="2">
      <t>モトミヤ</t>
    </rPh>
    <phoneticPr fontId="1"/>
  </si>
  <si>
    <t>チーム名（OP/中学生）</t>
    <rPh sb="3" eb="4">
      <t>メイ</t>
    </rPh>
    <rPh sb="8" eb="11">
      <t>チュウガクセイ</t>
    </rPh>
    <phoneticPr fontId="3"/>
  </si>
  <si>
    <t>南相フェニックス（福島県）／かなたDX</t>
    <rPh sb="0" eb="1">
      <t>ミナミ</t>
    </rPh>
    <rPh sb="1" eb="2">
      <t>ソウ</t>
    </rPh>
    <rPh sb="9" eb="12">
      <t>フクシマケン</t>
    </rPh>
    <phoneticPr fontId="1"/>
  </si>
  <si>
    <t>Alinea（福島県）／Alinea　Stronger</t>
    <rPh sb="7" eb="10">
      <t>フクシマケン</t>
    </rPh>
    <phoneticPr fontId="1"/>
  </si>
  <si>
    <t>岩沼西ファイターズ／岩沼西ファイターズOB・OG</t>
    <rPh sb="0" eb="2">
      <t>イワヌマ</t>
    </rPh>
    <rPh sb="2" eb="3">
      <t>ニシ</t>
    </rPh>
    <rPh sb="10" eb="12">
      <t>イワヌマ</t>
    </rPh>
    <rPh sb="12" eb="13">
      <t>ニシ</t>
    </rPh>
    <phoneticPr fontId="1"/>
  </si>
  <si>
    <t>宮城県ドッジボール協会</t>
    <rPh sb="0" eb="3">
      <t>ミヤギケン</t>
    </rPh>
    <rPh sb="9" eb="11">
      <t>キョウカイ</t>
    </rPh>
    <phoneticPr fontId="1"/>
  </si>
  <si>
    <t>午前９時００分～</t>
    <rPh sb="0" eb="2">
      <t>ゴゼン</t>
    </rPh>
    <rPh sb="3" eb="4">
      <t>ジ</t>
    </rPh>
    <rPh sb="6" eb="7">
      <t>フン</t>
    </rPh>
    <phoneticPr fontId="1"/>
  </si>
  <si>
    <t>２０２２年 １１月２３日（水・祝）　</t>
    <rPh sb="13" eb="14">
      <t>ミズ</t>
    </rPh>
    <rPh sb="15" eb="16">
      <t>シュク</t>
    </rPh>
    <phoneticPr fontId="6"/>
  </si>
  <si>
    <t>Aコート</t>
    <phoneticPr fontId="1"/>
  </si>
  <si>
    <t>Bコート</t>
    <phoneticPr fontId="1"/>
  </si>
  <si>
    <t>練習
各チーム15分</t>
    <rPh sb="0" eb="2">
      <t>レンシュウ</t>
    </rPh>
    <rPh sb="3" eb="4">
      <t>カク</t>
    </rPh>
    <rPh sb="9" eb="10">
      <t>フン</t>
    </rPh>
    <phoneticPr fontId="1"/>
  </si>
  <si>
    <t>監督会議・衛生管理者会議（Aコート使用）　各チーム2名</t>
    <rPh sb="0" eb="2">
      <t>カントク</t>
    </rPh>
    <rPh sb="2" eb="4">
      <t>カイギ</t>
    </rPh>
    <rPh sb="5" eb="7">
      <t>エイセイ</t>
    </rPh>
    <rPh sb="7" eb="9">
      <t>カンリ</t>
    </rPh>
    <rPh sb="9" eb="10">
      <t>シャ</t>
    </rPh>
    <rPh sb="10" eb="12">
      <t>カイギ</t>
    </rPh>
    <rPh sb="17" eb="19">
      <t>シヨウ</t>
    </rPh>
    <rPh sb="21" eb="22">
      <t>カク</t>
    </rPh>
    <rPh sb="26" eb="27">
      <t>メイ</t>
    </rPh>
    <phoneticPr fontId="1"/>
  </si>
  <si>
    <t>監督会議・衛生管理者会議（Aコート使用）　各チーム2名</t>
  </si>
  <si>
    <t>開会式</t>
    <rPh sb="0" eb="3">
      <t>カイカイシキ</t>
    </rPh>
    <phoneticPr fontId="1"/>
  </si>
  <si>
    <t>開始時刻</t>
    <rPh sb="0" eb="2">
      <t>カイシ</t>
    </rPh>
    <rPh sb="2" eb="4">
      <t>ジコク</t>
    </rPh>
    <phoneticPr fontId="1"/>
  </si>
  <si>
    <t>（左チーム）　　　審判席を背にしての左右で表示　　　（右チーム）</t>
    <rPh sb="1" eb="2">
      <t>ヒダリ</t>
    </rPh>
    <rPh sb="27" eb="28">
      <t>ミギ</t>
    </rPh>
    <phoneticPr fontId="1"/>
  </si>
  <si>
    <t>予選1</t>
    <rPh sb="0" eb="2">
      <t>ヨセン</t>
    </rPh>
    <phoneticPr fontId="1"/>
  </si>
  <si>
    <t>南相フェニックス</t>
  </si>
  <si>
    <t>x</t>
    <phoneticPr fontId="1"/>
  </si>
  <si>
    <t>大久保ビッグファイターズ</t>
  </si>
  <si>
    <t>本宮ブラック・シャークス</t>
  </si>
  <si>
    <t>Alinea</t>
  </si>
  <si>
    <t>予選2</t>
    <rPh sb="0" eb="2">
      <t>ヨセン</t>
    </rPh>
    <phoneticPr fontId="1"/>
  </si>
  <si>
    <t>予選3</t>
    <rPh sb="0" eb="2">
      <t>ヨセン</t>
    </rPh>
    <phoneticPr fontId="1"/>
  </si>
  <si>
    <t>TRY-PAC</t>
  </si>
  <si>
    <t>塩二小ソニック</t>
  </si>
  <si>
    <t>予選4</t>
    <rPh sb="0" eb="2">
      <t>ヨセン</t>
    </rPh>
    <phoneticPr fontId="1"/>
  </si>
  <si>
    <t>館ジャングルー</t>
  </si>
  <si>
    <t>予選5</t>
    <rPh sb="0" eb="2">
      <t>ヨセン</t>
    </rPh>
    <phoneticPr fontId="1"/>
  </si>
  <si>
    <t>予選6</t>
    <rPh sb="0" eb="2">
      <t>ヨセン</t>
    </rPh>
    <phoneticPr fontId="1"/>
  </si>
  <si>
    <t>予選7</t>
    <rPh sb="0" eb="2">
      <t>ヨセン</t>
    </rPh>
    <phoneticPr fontId="1"/>
  </si>
  <si>
    <t>予選8</t>
    <rPh sb="0" eb="2">
      <t>ヨセン</t>
    </rPh>
    <phoneticPr fontId="1"/>
  </si>
  <si>
    <t>予選9</t>
    <rPh sb="0" eb="2">
      <t>ヨセン</t>
    </rPh>
    <phoneticPr fontId="1"/>
  </si>
  <si>
    <t>休憩　（10分）　～進行状況により短縮する場合があります。</t>
    <rPh sb="0" eb="2">
      <t>キュウケイ</t>
    </rPh>
    <rPh sb="6" eb="7">
      <t>フン</t>
    </rPh>
    <rPh sb="10" eb="12">
      <t>シンコウ</t>
    </rPh>
    <rPh sb="12" eb="14">
      <t>ジョウキョウ</t>
    </rPh>
    <rPh sb="17" eb="19">
      <t>タンシュク</t>
    </rPh>
    <rPh sb="21" eb="23">
      <t>バアイ</t>
    </rPh>
    <phoneticPr fontId="1"/>
  </si>
  <si>
    <t>休憩　（10分）　～進行状況により短縮する場合があります。</t>
  </si>
  <si>
    <t>予選10</t>
    <rPh sb="0" eb="2">
      <t>ヨセン</t>
    </rPh>
    <phoneticPr fontId="1"/>
  </si>
  <si>
    <t>予選11</t>
    <rPh sb="0" eb="2">
      <t>ヨセン</t>
    </rPh>
    <phoneticPr fontId="1"/>
  </si>
  <si>
    <t>予選12</t>
    <rPh sb="0" eb="2">
      <t>ヨセン</t>
    </rPh>
    <phoneticPr fontId="1"/>
  </si>
  <si>
    <t>予選13</t>
    <rPh sb="0" eb="2">
      <t>ヨセン</t>
    </rPh>
    <phoneticPr fontId="1"/>
  </si>
  <si>
    <t>予選14</t>
    <rPh sb="0" eb="2">
      <t>ヨセン</t>
    </rPh>
    <phoneticPr fontId="1"/>
  </si>
  <si>
    <t>予選15</t>
    <rPh sb="0" eb="2">
      <t>ヨセン</t>
    </rPh>
    <phoneticPr fontId="1"/>
  </si>
  <si>
    <t>予選16</t>
    <rPh sb="0" eb="2">
      <t>ヨセン</t>
    </rPh>
    <phoneticPr fontId="1"/>
  </si>
  <si>
    <t>予選17</t>
    <rPh sb="0" eb="2">
      <t>ヨセン</t>
    </rPh>
    <phoneticPr fontId="1"/>
  </si>
  <si>
    <t>予選18</t>
    <rPh sb="0" eb="2">
      <t>ヨセン</t>
    </rPh>
    <phoneticPr fontId="1"/>
  </si>
  <si>
    <t>12:20
～13:30</t>
    <phoneticPr fontId="1"/>
  </si>
  <si>
    <t>集計＆昼食休憩</t>
    <rPh sb="0" eb="2">
      <t>シュウケイ</t>
    </rPh>
    <rPh sb="3" eb="5">
      <t>チュウショク</t>
    </rPh>
    <rPh sb="5" eb="7">
      <t>キュウケイ</t>
    </rPh>
    <phoneticPr fontId="1"/>
  </si>
  <si>
    <t>集計＆昼食休憩</t>
  </si>
  <si>
    <t>JH-A1</t>
    <phoneticPr fontId="1"/>
  </si>
  <si>
    <t>JH-B1</t>
    <phoneticPr fontId="1"/>
  </si>
  <si>
    <t>JH-A2</t>
    <phoneticPr fontId="1"/>
  </si>
  <si>
    <t>JH-B2</t>
    <phoneticPr fontId="1"/>
  </si>
  <si>
    <t>JH-A3</t>
    <phoneticPr fontId="1"/>
  </si>
  <si>
    <t>JH-B3</t>
    <phoneticPr fontId="1"/>
  </si>
  <si>
    <t>JH-A4</t>
    <phoneticPr fontId="1"/>
  </si>
  <si>
    <t>JH-B4</t>
    <phoneticPr fontId="1"/>
  </si>
  <si>
    <t>JH-A5</t>
    <phoneticPr fontId="1"/>
  </si>
  <si>
    <t>C1位</t>
  </si>
  <si>
    <t>D1位</t>
  </si>
  <si>
    <t>E1位</t>
  </si>
  <si>
    <t>E1位</t>
    <rPh sb="2" eb="3">
      <t>イ</t>
    </rPh>
    <phoneticPr fontId="1"/>
  </si>
  <si>
    <t>決TA①</t>
    <rPh sb="0" eb="1">
      <t>ケッ</t>
    </rPh>
    <phoneticPr fontId="1"/>
  </si>
  <si>
    <t>A7位</t>
    <rPh sb="2" eb="3">
      <t>イ</t>
    </rPh>
    <phoneticPr fontId="1"/>
  </si>
  <si>
    <t>B2位</t>
    <rPh sb="2" eb="3">
      <t>イ</t>
    </rPh>
    <phoneticPr fontId="1"/>
  </si>
  <si>
    <t>決TA②</t>
    <rPh sb="0" eb="1">
      <t>ケッ</t>
    </rPh>
    <phoneticPr fontId="1"/>
  </si>
  <si>
    <t>A3位</t>
    <rPh sb="2" eb="3">
      <t>イ</t>
    </rPh>
    <phoneticPr fontId="1"/>
  </si>
  <si>
    <t>B6位</t>
    <rPh sb="2" eb="3">
      <t>イ</t>
    </rPh>
    <phoneticPr fontId="1"/>
  </si>
  <si>
    <t>決TB①</t>
    <rPh sb="0" eb="1">
      <t>ケツ</t>
    </rPh>
    <phoneticPr fontId="1"/>
  </si>
  <si>
    <t>A6位</t>
    <rPh sb="2" eb="3">
      <t>イ</t>
    </rPh>
    <phoneticPr fontId="1"/>
  </si>
  <si>
    <t>B3位</t>
    <rPh sb="2" eb="3">
      <t>イ</t>
    </rPh>
    <phoneticPr fontId="1"/>
  </si>
  <si>
    <t>決TA③</t>
    <rPh sb="0" eb="1">
      <t>ケッ</t>
    </rPh>
    <phoneticPr fontId="1"/>
  </si>
  <si>
    <t>A5位</t>
    <rPh sb="2" eb="3">
      <t>イ</t>
    </rPh>
    <phoneticPr fontId="1"/>
  </si>
  <si>
    <t>B4位</t>
    <rPh sb="2" eb="3">
      <t>イ</t>
    </rPh>
    <phoneticPr fontId="1"/>
  </si>
  <si>
    <t>決TB②</t>
    <phoneticPr fontId="1"/>
  </si>
  <si>
    <t>A4位</t>
    <rPh sb="2" eb="3">
      <t>イ</t>
    </rPh>
    <phoneticPr fontId="1"/>
  </si>
  <si>
    <t>B5位</t>
    <rPh sb="2" eb="3">
      <t>イ</t>
    </rPh>
    <phoneticPr fontId="1"/>
  </si>
  <si>
    <t>決TA④</t>
    <rPh sb="0" eb="1">
      <t>ケッ</t>
    </rPh>
    <phoneticPr fontId="1"/>
  </si>
  <si>
    <t>決TA①勝者</t>
    <rPh sb="0" eb="1">
      <t>ケツ</t>
    </rPh>
    <phoneticPr fontId="1"/>
  </si>
  <si>
    <t>決TA②勝者</t>
    <phoneticPr fontId="1"/>
  </si>
  <si>
    <t>決TB③</t>
    <phoneticPr fontId="1"/>
  </si>
  <si>
    <t>A2位</t>
    <rPh sb="2" eb="3">
      <t>イ</t>
    </rPh>
    <phoneticPr fontId="1"/>
  </si>
  <si>
    <t>決TB①勝者</t>
    <phoneticPr fontId="1"/>
  </si>
  <si>
    <t>決TA⑤</t>
    <rPh sb="0" eb="1">
      <t>ケッ</t>
    </rPh>
    <phoneticPr fontId="1"/>
  </si>
  <si>
    <t>A1位</t>
    <rPh sb="2" eb="3">
      <t>イ</t>
    </rPh>
    <phoneticPr fontId="1"/>
  </si>
  <si>
    <t>決TA③勝者</t>
    <phoneticPr fontId="1"/>
  </si>
  <si>
    <t>決TB④</t>
    <phoneticPr fontId="1"/>
  </si>
  <si>
    <t>決TB②勝者</t>
    <phoneticPr fontId="1"/>
  </si>
  <si>
    <t>B1位</t>
    <rPh sb="2" eb="3">
      <t>イ</t>
    </rPh>
    <phoneticPr fontId="1"/>
  </si>
  <si>
    <t>準決勝A</t>
    <rPh sb="0" eb="3">
      <t>ジュンケッショウ</t>
    </rPh>
    <phoneticPr fontId="1"/>
  </si>
  <si>
    <t>決TA⑤勝者</t>
    <phoneticPr fontId="1"/>
  </si>
  <si>
    <t>決TA④勝者</t>
    <phoneticPr fontId="1"/>
  </si>
  <si>
    <t>準決勝B</t>
    <rPh sb="0" eb="3">
      <t>ジュンケッショウ</t>
    </rPh>
    <phoneticPr fontId="1"/>
  </si>
  <si>
    <t>決TB③勝者</t>
    <phoneticPr fontId="1"/>
  </si>
  <si>
    <t>決TB④勝者</t>
    <phoneticPr fontId="1"/>
  </si>
  <si>
    <t>3位決定戦</t>
    <rPh sb="1" eb="2">
      <t>イ</t>
    </rPh>
    <rPh sb="2" eb="5">
      <t>ケッテイセン</t>
    </rPh>
    <phoneticPr fontId="1"/>
  </si>
  <si>
    <t>準決勝A敗者</t>
    <rPh sb="4" eb="6">
      <t>ハイシャ</t>
    </rPh>
    <phoneticPr fontId="1"/>
  </si>
  <si>
    <t>準決勝B敗者</t>
    <rPh sb="4" eb="6">
      <t>ハイシャ</t>
    </rPh>
    <phoneticPr fontId="1"/>
  </si>
  <si>
    <t>3位決定戦はAコート使用</t>
    <rPh sb="1" eb="2">
      <t>イ</t>
    </rPh>
    <rPh sb="2" eb="5">
      <t>ケッテイセン</t>
    </rPh>
    <rPh sb="10" eb="12">
      <t>シヨウ</t>
    </rPh>
    <phoneticPr fontId="1"/>
  </si>
  <si>
    <t>閉会式　・　表彰式</t>
    <rPh sb="0" eb="3">
      <t>ヘイカイシキ</t>
    </rPh>
    <rPh sb="6" eb="8">
      <t>ヒョウショウ</t>
    </rPh>
    <rPh sb="8" eb="9">
      <t>シキ</t>
    </rPh>
    <phoneticPr fontId="1"/>
  </si>
  <si>
    <t>閉会式　・　表彰式</t>
  </si>
  <si>
    <t>※試合の進行により時間がずれる場合があります。</t>
  </si>
  <si>
    <t>準優勝</t>
    <rPh sb="0" eb="3">
      <t>ジュンユウショウ</t>
    </rPh>
    <phoneticPr fontId="1"/>
  </si>
  <si>
    <t>第三位</t>
    <rPh sb="0" eb="1">
      <t>ダイ</t>
    </rPh>
    <rPh sb="1" eb="3">
      <t>サンイ</t>
    </rPh>
    <phoneticPr fontId="1"/>
  </si>
  <si>
    <t>A5位</t>
    <phoneticPr fontId="1"/>
  </si>
  <si>
    <t>B4位</t>
    <phoneticPr fontId="1"/>
  </si>
  <si>
    <t>A3位</t>
    <phoneticPr fontId="1"/>
  </si>
  <si>
    <t>B6位</t>
    <phoneticPr fontId="1"/>
  </si>
  <si>
    <t>A7位</t>
    <phoneticPr fontId="1"/>
  </si>
  <si>
    <t>B2位</t>
    <phoneticPr fontId="1"/>
  </si>
  <si>
    <t>A2位</t>
    <phoneticPr fontId="1"/>
  </si>
  <si>
    <t>A6位</t>
    <phoneticPr fontId="1"/>
  </si>
  <si>
    <t>B3位</t>
    <phoneticPr fontId="1"/>
  </si>
  <si>
    <t>A4位</t>
    <phoneticPr fontId="1"/>
  </si>
  <si>
    <t>B5位</t>
    <phoneticPr fontId="1"/>
  </si>
  <si>
    <t>B1位</t>
    <phoneticPr fontId="1"/>
  </si>
  <si>
    <t>準決A</t>
    <rPh sb="0" eb="2">
      <t>ジュンケツ</t>
    </rPh>
    <phoneticPr fontId="1"/>
  </si>
  <si>
    <t>準決B</t>
    <phoneticPr fontId="1"/>
  </si>
  <si>
    <t>審判会議　（審判控室にて）</t>
    <rPh sb="0" eb="2">
      <t>シンパン</t>
    </rPh>
    <rPh sb="2" eb="4">
      <t>カイギ</t>
    </rPh>
    <rPh sb="6" eb="8">
      <t>シンパン</t>
    </rPh>
    <rPh sb="8" eb="10">
      <t>ヒカエシツ</t>
    </rPh>
    <phoneticPr fontId="1"/>
  </si>
  <si>
    <t>審判会議（審判控室にて）</t>
    <rPh sb="0" eb="2">
      <t>シンパン</t>
    </rPh>
    <rPh sb="2" eb="4">
      <t>カイギ</t>
    </rPh>
    <rPh sb="5" eb="7">
      <t>シンパン</t>
    </rPh>
    <rPh sb="7" eb="9">
      <t>ヒカエシツ</t>
    </rPh>
    <phoneticPr fontId="1"/>
  </si>
  <si>
    <t>塩二小ソニック10周年記念大会　タイムスケジュール</t>
    <rPh sb="0" eb="1">
      <t>シオ</t>
    </rPh>
    <rPh sb="1" eb="2">
      <t>ニ</t>
    </rPh>
    <rPh sb="2" eb="3">
      <t>ショウ</t>
    </rPh>
    <rPh sb="9" eb="11">
      <t>シュウネン</t>
    </rPh>
    <rPh sb="11" eb="13">
      <t>キネン</t>
    </rPh>
    <rPh sb="13" eb="15">
      <t>タイカイ</t>
    </rPh>
    <phoneticPr fontId="1"/>
  </si>
  <si>
    <t>Pｃｈａｎｓ　／　館ジャングルー</t>
    <rPh sb="9" eb="10">
      <t>ヤカタ</t>
    </rPh>
    <phoneticPr fontId="1"/>
  </si>
  <si>
    <t>荒町フェニックス　／　岩沼西ファイターズ</t>
    <rPh sb="0" eb="2">
      <t>アラマチ</t>
    </rPh>
    <rPh sb="11" eb="13">
      <t>イワヌマ</t>
    </rPh>
    <rPh sb="13" eb="14">
      <t>ニシ</t>
    </rPh>
    <phoneticPr fontId="1"/>
  </si>
  <si>
    <t>南相フェニックス　／　本宮ブラック・シャークス</t>
    <rPh sb="0" eb="1">
      <t>ミナミ</t>
    </rPh>
    <rPh sb="1" eb="2">
      <t>ソウ</t>
    </rPh>
    <rPh sb="11" eb="13">
      <t>モトミヤ</t>
    </rPh>
    <phoneticPr fontId="1"/>
  </si>
  <si>
    <t>Alinea　／　大久保ビッグファイターズ</t>
    <rPh sb="9" eb="12">
      <t>オオクボ</t>
    </rPh>
    <phoneticPr fontId="1"/>
  </si>
  <si>
    <t>決勝はAコート使用</t>
    <rPh sb="0" eb="2">
      <t>ケッショウ</t>
    </rPh>
    <rPh sb="7" eb="9">
      <t>シヨウ</t>
    </rPh>
    <phoneticPr fontId="1"/>
  </si>
  <si>
    <t>後片付け　・　会場整備　　17：00完全撤収</t>
    <rPh sb="0" eb="3">
      <t>アトカタヅ</t>
    </rPh>
    <rPh sb="7" eb="9">
      <t>カイジョウ</t>
    </rPh>
    <rPh sb="9" eb="11">
      <t>セイビ</t>
    </rPh>
    <rPh sb="18" eb="20">
      <t>カンゼン</t>
    </rPh>
    <rPh sb="20" eb="22">
      <t>テッシュウ</t>
    </rPh>
    <phoneticPr fontId="1"/>
  </si>
  <si>
    <t>TRY-PAC／　原小ファイターズ　</t>
    <phoneticPr fontId="1"/>
  </si>
  <si>
    <t>松陵ヤンキーズ　／　ブルーソウルズ　／　塩二小ソニック　</t>
    <rPh sb="0" eb="2">
      <t>ショウリョウ</t>
    </rPh>
    <phoneticPr fontId="1"/>
  </si>
  <si>
    <t>準決勝
A勝者</t>
    <rPh sb="5" eb="7">
      <t>ショウシャ</t>
    </rPh>
    <phoneticPr fontId="1"/>
  </si>
  <si>
    <t>準決勝
B勝者</t>
    <phoneticPr fontId="1"/>
  </si>
  <si>
    <t>3位
決定戦</t>
    <rPh sb="1" eb="2">
      <t>イ</t>
    </rPh>
    <rPh sb="3" eb="6">
      <t>ケッテイセン</t>
    </rPh>
    <phoneticPr fontId="1"/>
  </si>
  <si>
    <t>練習10分間</t>
    <rPh sb="0" eb="2">
      <t>レンシュウ</t>
    </rPh>
    <rPh sb="4" eb="5">
      <t>フン</t>
    </rPh>
    <rPh sb="5" eb="6">
      <t>カン</t>
    </rPh>
    <phoneticPr fontId="1"/>
  </si>
  <si>
    <t>かなたDX</t>
    <phoneticPr fontId="1"/>
  </si>
  <si>
    <t>天下八武海</t>
    <rPh sb="0" eb="2">
      <t>テンカ</t>
    </rPh>
    <rPh sb="2" eb="3">
      <t>ハチ</t>
    </rPh>
    <rPh sb="3" eb="4">
      <t>ブ</t>
    </rPh>
    <rPh sb="4" eb="5">
      <t>ウミ</t>
    </rPh>
    <phoneticPr fontId="1"/>
  </si>
  <si>
    <t>原小脳筋野生児</t>
    <rPh sb="0" eb="1">
      <t>ハラ</t>
    </rPh>
    <rPh sb="1" eb="2">
      <t>ショウ</t>
    </rPh>
    <rPh sb="2" eb="3">
      <t>ノウ</t>
    </rPh>
    <rPh sb="3" eb="4">
      <t>スジ</t>
    </rPh>
    <rPh sb="4" eb="6">
      <t>ヤセイ</t>
    </rPh>
    <rPh sb="6" eb="7">
      <t>ジ</t>
    </rPh>
    <phoneticPr fontId="1"/>
  </si>
  <si>
    <t>Alinea　Stronger</t>
    <phoneticPr fontId="1"/>
  </si>
  <si>
    <t>岩沼西ファイターズOB・OG</t>
    <phoneticPr fontId="1"/>
  </si>
  <si>
    <t>館ポリンキーズ</t>
    <rPh sb="0" eb="1">
      <t>ヤカタ</t>
    </rPh>
    <phoneticPr fontId="1"/>
  </si>
  <si>
    <t>TRY-PAC　ZeroOne</t>
    <phoneticPr fontId="1"/>
  </si>
  <si>
    <t>this　is　SONIC</t>
    <phoneticPr fontId="1"/>
  </si>
  <si>
    <t>開場 7:30～　／　受付開始 7:30～受付は入場時</t>
    <rPh sb="0" eb="2">
      <t>カイジョウ</t>
    </rPh>
    <rPh sb="11" eb="13">
      <t>ウケツケ</t>
    </rPh>
    <rPh sb="13" eb="15">
      <t>カイシ</t>
    </rPh>
    <rPh sb="21" eb="23">
      <t>ウケツケ</t>
    </rPh>
    <rPh sb="24" eb="26">
      <t>ニュウジョウ</t>
    </rPh>
    <rPh sb="26" eb="27">
      <t>ジ</t>
    </rPh>
    <phoneticPr fontId="1"/>
  </si>
  <si>
    <t>各チーム場所を譲り合っての練習をお願い致します</t>
    <rPh sb="0" eb="1">
      <t>カク</t>
    </rPh>
    <rPh sb="4" eb="6">
      <t>バショ</t>
    </rPh>
    <rPh sb="7" eb="8">
      <t>ユズ</t>
    </rPh>
    <rPh sb="9" eb="10">
      <t>ア</t>
    </rPh>
    <rPh sb="13" eb="15">
      <t>レンシュウ</t>
    </rPh>
    <rPh sb="17" eb="18">
      <t>ネガ</t>
    </rPh>
    <rPh sb="19" eb="20">
      <t>イタ</t>
    </rPh>
    <phoneticPr fontId="1"/>
  </si>
  <si>
    <t>優　勝</t>
    <rPh sb="0" eb="1">
      <t>ユウ</t>
    </rPh>
    <rPh sb="2" eb="3">
      <t>カツ</t>
    </rPh>
    <phoneticPr fontId="1"/>
  </si>
  <si>
    <t>　－
　－
　－</t>
    <phoneticPr fontId="1"/>
  </si>
  <si>
    <t>　　　　　　　塩二小ソニック10周年記念大会</t>
    <rPh sb="7" eb="8">
      <t>シオ</t>
    </rPh>
    <rPh sb="8" eb="9">
      <t>ニ</t>
    </rPh>
    <rPh sb="9" eb="10">
      <t>ショウ</t>
    </rPh>
    <rPh sb="16" eb="18">
      <t>シュウネン</t>
    </rPh>
    <rPh sb="18" eb="20">
      <t>キネン</t>
    </rPh>
    <rPh sb="20" eb="22">
      <t>タイカイ</t>
    </rPh>
    <phoneticPr fontId="1"/>
  </si>
  <si>
    <t xml:space="preserve">塩二小ソニック10周年記念大会　（参加チーム・集合時間）
</t>
    <rPh sb="0" eb="1">
      <t>シオ</t>
    </rPh>
    <rPh sb="1" eb="2">
      <t>ニ</t>
    </rPh>
    <rPh sb="2" eb="3">
      <t>ショウ</t>
    </rPh>
    <rPh sb="9" eb="11">
      <t>シュウネン</t>
    </rPh>
    <rPh sb="11" eb="13">
      <t>キネン</t>
    </rPh>
    <rPh sb="13" eb="15">
      <t>タイカイ</t>
    </rPh>
    <phoneticPr fontId="3"/>
  </si>
  <si>
    <t>　※時間ごとに入場いたします。通路をふさがないようにご協力お願いいたします。</t>
    <rPh sb="2" eb="4">
      <t>ジカン</t>
    </rPh>
    <rPh sb="7" eb="9">
      <t>ニュウジョウ</t>
    </rPh>
    <rPh sb="15" eb="17">
      <t>ツウロ</t>
    </rPh>
    <rPh sb="27" eb="29">
      <t>キョウリョク</t>
    </rPh>
    <rPh sb="30" eb="31">
      <t>ネガ</t>
    </rPh>
    <phoneticPr fontId="1"/>
  </si>
  <si>
    <t>リーグ分け</t>
    <rPh sb="3" eb="4">
      <t>ワ</t>
    </rPh>
    <phoneticPr fontId="1"/>
  </si>
  <si>
    <t>TRY-PAC／TRY-PAC　ZeroOne</t>
    <phoneticPr fontId="1"/>
  </si>
  <si>
    <t>荒町フェニックス／PHOENIX　09</t>
    <rPh sb="0" eb="2">
      <t>アラマチ</t>
    </rPh>
    <phoneticPr fontId="1"/>
  </si>
  <si>
    <t>館ジャングルー／館ポリンキーズ</t>
    <rPh sb="0" eb="1">
      <t>ヤカタ</t>
    </rPh>
    <rPh sb="8" eb="9">
      <t>ヤカタ</t>
    </rPh>
    <phoneticPr fontId="1"/>
  </si>
  <si>
    <t>原小ファイターズ／原小脳筋野生児</t>
    <rPh sb="0" eb="1">
      <t>ハラ</t>
    </rPh>
    <rPh sb="1" eb="2">
      <t>ショウ</t>
    </rPh>
    <rPh sb="9" eb="10">
      <t>ハラ</t>
    </rPh>
    <rPh sb="10" eb="11">
      <t>ショウ</t>
    </rPh>
    <rPh sb="11" eb="12">
      <t>ノウ</t>
    </rPh>
    <rPh sb="12" eb="13">
      <t>キン</t>
    </rPh>
    <rPh sb="13" eb="15">
      <t>ヤセイ</t>
    </rPh>
    <rPh sb="15" eb="16">
      <t>ジ</t>
    </rPh>
    <phoneticPr fontId="1"/>
  </si>
  <si>
    <t>松陵ヤンキーズ／天下八武海</t>
    <rPh sb="0" eb="2">
      <t>ショウリョウ</t>
    </rPh>
    <rPh sb="8" eb="10">
      <t>テンカ</t>
    </rPh>
    <rPh sb="10" eb="11">
      <t>ハチ</t>
    </rPh>
    <rPh sb="11" eb="12">
      <t>ブ</t>
    </rPh>
    <rPh sb="12" eb="13">
      <t>ウミ</t>
    </rPh>
    <phoneticPr fontId="1"/>
  </si>
  <si>
    <t>塩二小ソニック／this　is　SONIC</t>
    <rPh sb="0" eb="1">
      <t>シオ</t>
    </rPh>
    <rPh sb="1" eb="2">
      <t>ニ</t>
    </rPh>
    <rPh sb="2" eb="3">
      <t>ショウ</t>
    </rPh>
    <phoneticPr fontId="1"/>
  </si>
  <si>
    <t>塩二小ソニック10周年記念大会　予選リーグ勝敗表</t>
    <rPh sb="0" eb="1">
      <t>シオ</t>
    </rPh>
    <rPh sb="1" eb="2">
      <t>ニ</t>
    </rPh>
    <rPh sb="2" eb="3">
      <t>ショウ</t>
    </rPh>
    <rPh sb="9" eb="11">
      <t>シュウネン</t>
    </rPh>
    <rPh sb="11" eb="13">
      <t>キネン</t>
    </rPh>
    <rPh sb="13" eb="15">
      <t>タイカイ</t>
    </rPh>
    <rPh sb="16" eb="18">
      <t>ヨセン</t>
    </rPh>
    <rPh sb="21" eb="24">
      <t>ショウハイヒョウ</t>
    </rPh>
    <phoneticPr fontId="3"/>
  </si>
  <si>
    <t>館ジャングルー</t>
    <phoneticPr fontId="1"/>
  </si>
  <si>
    <t>本宮ブラック・シャークス</t>
    <rPh sb="0" eb="2">
      <t>モトミヤ</t>
    </rPh>
    <phoneticPr fontId="1"/>
  </si>
  <si>
    <t>松陵ヤンキーズ</t>
    <phoneticPr fontId="1"/>
  </si>
  <si>
    <t>◎中学生の部</t>
    <rPh sb="1" eb="4">
      <t>チュウガクセイ</t>
    </rPh>
    <rPh sb="5" eb="6">
      <t>ブ</t>
    </rPh>
    <phoneticPr fontId="3"/>
  </si>
  <si>
    <t>Cリーグ</t>
    <phoneticPr fontId="3"/>
  </si>
  <si>
    <t>Dリーグ</t>
    <phoneticPr fontId="3"/>
  </si>
  <si>
    <t>Eリーグ</t>
    <phoneticPr fontId="3"/>
  </si>
  <si>
    <t>塩二小ソニック10周年記念大会　中学生勝敗表</t>
    <rPh sb="0" eb="1">
      <t>シオ</t>
    </rPh>
    <rPh sb="1" eb="2">
      <t>ニ</t>
    </rPh>
    <rPh sb="2" eb="3">
      <t>ショウ</t>
    </rPh>
    <rPh sb="9" eb="11">
      <t>シュウネン</t>
    </rPh>
    <rPh sb="11" eb="13">
      <t>キネン</t>
    </rPh>
    <rPh sb="13" eb="15">
      <t>タイカイ</t>
    </rPh>
    <rPh sb="16" eb="19">
      <t>チュウガクセイ</t>
    </rPh>
    <rPh sb="19" eb="22">
      <t>ショウハイヒョウ</t>
    </rPh>
    <phoneticPr fontId="3"/>
  </si>
  <si>
    <t>かなたDX
（南相フェニックス）</t>
    <rPh sb="7" eb="8">
      <t>ミナミ</t>
    </rPh>
    <rPh sb="8" eb="9">
      <t>ソウ</t>
    </rPh>
    <phoneticPr fontId="1"/>
  </si>
  <si>
    <t>天下八武海
（松陵ヤンキーズ）</t>
    <rPh sb="0" eb="2">
      <t>テンカ</t>
    </rPh>
    <rPh sb="2" eb="3">
      <t>ハチ</t>
    </rPh>
    <rPh sb="3" eb="4">
      <t>ブ</t>
    </rPh>
    <rPh sb="4" eb="5">
      <t>ウミ</t>
    </rPh>
    <rPh sb="7" eb="9">
      <t>ショウリョウ</t>
    </rPh>
    <phoneticPr fontId="1"/>
  </si>
  <si>
    <t>PHOENIX　09
（荒町フェニックス）</t>
    <rPh sb="12" eb="14">
      <t>アラマチ</t>
    </rPh>
    <phoneticPr fontId="1"/>
  </si>
  <si>
    <t>原小脳筋野生児
（原小ファイターズ）</t>
    <rPh sb="0" eb="1">
      <t>ハラ</t>
    </rPh>
    <rPh sb="1" eb="2">
      <t>ショウ</t>
    </rPh>
    <rPh sb="2" eb="3">
      <t>ノウ</t>
    </rPh>
    <rPh sb="3" eb="4">
      <t>キン</t>
    </rPh>
    <rPh sb="4" eb="6">
      <t>ヤセイ</t>
    </rPh>
    <rPh sb="6" eb="7">
      <t>ジ</t>
    </rPh>
    <rPh sb="9" eb="10">
      <t>ハラ</t>
    </rPh>
    <rPh sb="10" eb="11">
      <t>ショウ</t>
    </rPh>
    <phoneticPr fontId="1"/>
  </si>
  <si>
    <t>館ポリンキーズ
（館ジャングルー）</t>
    <rPh sb="0" eb="1">
      <t>ヤカタ</t>
    </rPh>
    <rPh sb="9" eb="10">
      <t>ヤカタ</t>
    </rPh>
    <phoneticPr fontId="1"/>
  </si>
  <si>
    <t>Alinea　Stronger
（Alinea）</t>
    <phoneticPr fontId="1"/>
  </si>
  <si>
    <t>TRY-PAC　ZeroOne
（TRY-PAC）</t>
    <phoneticPr fontId="1"/>
  </si>
  <si>
    <t>this　is　SONIC
（塩二小ソニック）</t>
    <rPh sb="15" eb="16">
      <t>シオ</t>
    </rPh>
    <rPh sb="16" eb="17">
      <t>ニ</t>
    </rPh>
    <rPh sb="17" eb="18">
      <t>ショウ</t>
    </rPh>
    <phoneticPr fontId="1"/>
  </si>
  <si>
    <t>／</t>
    <phoneticPr fontId="1"/>
  </si>
  <si>
    <t>TA③</t>
    <phoneticPr fontId="1"/>
  </si>
  <si>
    <t>TA②</t>
    <phoneticPr fontId="1"/>
  </si>
  <si>
    <t>TA①</t>
    <phoneticPr fontId="1"/>
  </si>
  <si>
    <t>TA⑤</t>
    <phoneticPr fontId="1"/>
  </si>
  <si>
    <t>TA④</t>
    <phoneticPr fontId="1"/>
  </si>
  <si>
    <t>TB③</t>
    <phoneticPr fontId="1"/>
  </si>
  <si>
    <t>TB④</t>
    <phoneticPr fontId="1"/>
  </si>
  <si>
    <t>TB①</t>
    <phoneticPr fontId="1"/>
  </si>
  <si>
    <t>TB②</t>
    <phoneticPr fontId="1"/>
  </si>
  <si>
    <t>優勝
決定戦①</t>
    <rPh sb="0" eb="2">
      <t>ユウショウ</t>
    </rPh>
    <rPh sb="3" eb="5">
      <t>ケッテイ</t>
    </rPh>
    <rPh sb="5" eb="6">
      <t>セン</t>
    </rPh>
    <phoneticPr fontId="1"/>
  </si>
  <si>
    <t>優勝決定戦</t>
    <rPh sb="0" eb="2">
      <t>ユウショウ</t>
    </rPh>
    <rPh sb="2" eb="5">
      <t>ケッテイセン</t>
    </rPh>
    <phoneticPr fontId="3"/>
  </si>
  <si>
    <t>優勝
決定戦②</t>
    <rPh sb="0" eb="2">
      <t>ユウショウ</t>
    </rPh>
    <rPh sb="3" eb="6">
      <t>ケッテイセン</t>
    </rPh>
    <phoneticPr fontId="1"/>
  </si>
  <si>
    <t>優勝
決定戦③</t>
    <rPh sb="0" eb="2">
      <t>ユウショウ</t>
    </rPh>
    <rPh sb="3" eb="5">
      <t>ケッテイ</t>
    </rPh>
    <rPh sb="5" eb="6">
      <t>セン</t>
    </rPh>
    <phoneticPr fontId="1"/>
  </si>
  <si>
    <t>C1</t>
    <phoneticPr fontId="1"/>
  </si>
  <si>
    <t>D1</t>
    <phoneticPr fontId="1"/>
  </si>
  <si>
    <t>E1</t>
    <phoneticPr fontId="1"/>
  </si>
  <si>
    <t>⑪　昼休みに行う中学生の部は8名で試合を行い、役員・衛生管理者各1名おくこと。</t>
    <rPh sb="2" eb="4">
      <t>ヒルヤス</t>
    </rPh>
    <rPh sb="6" eb="7">
      <t>オコナ</t>
    </rPh>
    <rPh sb="8" eb="11">
      <t>チュウガクセイ</t>
    </rPh>
    <rPh sb="12" eb="13">
      <t>ブ</t>
    </rPh>
    <rPh sb="15" eb="16">
      <t>メイ</t>
    </rPh>
    <rPh sb="17" eb="19">
      <t>シアイ</t>
    </rPh>
    <rPh sb="20" eb="21">
      <t>オコナ</t>
    </rPh>
    <rPh sb="23" eb="25">
      <t>ヤクイン</t>
    </rPh>
    <rPh sb="26" eb="28">
      <t>エイセイ</t>
    </rPh>
    <rPh sb="28" eb="30">
      <t>カンリ</t>
    </rPh>
    <rPh sb="30" eb="31">
      <t>シャ</t>
    </rPh>
    <rPh sb="31" eb="32">
      <t>カク</t>
    </rPh>
    <rPh sb="33" eb="34">
      <t>メイ</t>
    </rPh>
    <phoneticPr fontId="1"/>
  </si>
  <si>
    <t>大久保ビッグファイターズ（山形県）</t>
    <rPh sb="0" eb="3">
      <t>オオクボ</t>
    </rPh>
    <rPh sb="13" eb="16">
      <t>ヤマガタケン</t>
    </rPh>
    <phoneticPr fontId="1"/>
  </si>
  <si>
    <t>PHOENIX　09</t>
    <phoneticPr fontId="1"/>
  </si>
  <si>
    <t>岩沼西ファイターズOB・OG
（岩沼西ファイターズ）</t>
    <rPh sb="0" eb="2">
      <t>イワヌマ</t>
    </rPh>
    <rPh sb="2" eb="3">
      <t>ニシ</t>
    </rPh>
    <rPh sb="16" eb="18">
      <t>イワヌマ</t>
    </rPh>
    <rPh sb="18" eb="19">
      <t>ニシ</t>
    </rPh>
    <phoneticPr fontId="1"/>
  </si>
  <si>
    <t>塩釜市今宮町9-1　　TEL022-362-1010</t>
    <rPh sb="0" eb="3">
      <t>シオガマシ</t>
    </rPh>
    <rPh sb="3" eb="5">
      <t>イマミヤ</t>
    </rPh>
    <rPh sb="5" eb="6">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</si>
</sst>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h&quot;:&quot;mm"/>
    <numFmt numFmtId="177" formatCode="h:mm;@"/>
    <numFmt numFmtId="178" formatCode="yyyy&quot;年&quot;m&quot;月&quot;d&quot;日&quot;;@"/>
  </numFmts>
  <fonts count="12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b/>
      <sz val="16"/>
      <color theme="1"/>
      <name val="ＭＳ Ｐゴシック"/>
      <family val="3"/>
      <charset val="128"/>
      <scheme val="minor"/>
    </font>
    <font>
      <sz val="11"/>
      <name val="ＭＳ Ｐゴシック"/>
      <family val="3"/>
      <charset val="128"/>
    </font>
    <font>
      <sz val="6"/>
      <name val="ＭＳ Ｐゴシック"/>
      <family val="3"/>
      <charset val="128"/>
      <scheme val="minor"/>
    </font>
    <font>
      <sz val="11"/>
      <color theme="1"/>
      <name val="ＭＳ Ｐゴシック"/>
      <family val="2"/>
      <scheme val="minor"/>
    </font>
    <font>
      <sz val="12"/>
      <color theme="1"/>
      <name val="Meiryo UI"/>
      <family val="3"/>
      <charset val="128"/>
    </font>
    <font>
      <b/>
      <sz val="16"/>
      <color theme="1"/>
      <name val="Meiryo UI"/>
      <family val="3"/>
      <charset val="128"/>
    </font>
    <font>
      <sz val="8"/>
      <color theme="1"/>
      <name val="Meiryo UI"/>
      <family val="3"/>
      <charset val="128"/>
    </font>
    <font>
      <b/>
      <u/>
      <sz val="16"/>
      <color theme="1"/>
      <name val="Meiryo UI"/>
      <family val="3"/>
      <charset val="128"/>
    </font>
    <font>
      <b/>
      <sz val="12"/>
      <color theme="1"/>
      <name val="Meiryo UI"/>
      <family val="3"/>
      <charset val="128"/>
    </font>
    <font>
      <b/>
      <sz val="14"/>
      <color theme="1"/>
      <name val="Meiryo UI"/>
      <family val="3"/>
      <charset val="128"/>
    </font>
    <font>
      <b/>
      <u/>
      <sz val="12"/>
      <color theme="1"/>
      <name val="Meiryo UI"/>
      <family val="3"/>
      <charset val="128"/>
    </font>
    <font>
      <b/>
      <sz val="12"/>
      <name val="Meiryo UI"/>
      <family val="3"/>
      <charset val="128"/>
    </font>
    <font>
      <u/>
      <sz val="12"/>
      <color theme="1"/>
      <name val="Meiryo UI"/>
      <family val="3"/>
      <charset val="128"/>
    </font>
    <font>
      <sz val="12"/>
      <name val="Meiryo UI"/>
      <family val="3"/>
      <charset val="128"/>
    </font>
    <font>
      <b/>
      <i/>
      <u/>
      <sz val="14"/>
      <color theme="1"/>
      <name val="Meiryo UI"/>
      <family val="3"/>
      <charset val="128"/>
    </font>
    <font>
      <b/>
      <i/>
      <sz val="14"/>
      <color theme="1"/>
      <name val="Meiryo UI"/>
      <family val="3"/>
      <charset val="128"/>
    </font>
    <font>
      <sz val="11"/>
      <color theme="1"/>
      <name val="Meiryo UI"/>
      <family val="3"/>
      <charset val="128"/>
    </font>
    <font>
      <b/>
      <sz val="36"/>
      <name val="Meiryo UI"/>
      <family val="3"/>
      <charset val="128"/>
    </font>
    <font>
      <sz val="20"/>
      <name val="Meiryo UI"/>
      <family val="3"/>
      <charset val="128"/>
    </font>
    <font>
      <sz val="11"/>
      <name val="Meiryo UI"/>
      <family val="3"/>
      <charset val="128"/>
    </font>
    <font>
      <u/>
      <sz val="12"/>
      <name val="Meiryo UI"/>
      <family val="3"/>
      <charset val="128"/>
    </font>
    <font>
      <b/>
      <sz val="14"/>
      <name val="Meiryo UI"/>
      <family val="3"/>
      <charset val="128"/>
    </font>
    <font>
      <sz val="14"/>
      <name val="Meiryo UI"/>
      <family val="3"/>
      <charset val="128"/>
    </font>
    <font>
      <sz val="18"/>
      <name val="Meiryo UI"/>
      <family val="3"/>
      <charset val="128"/>
    </font>
    <font>
      <b/>
      <u/>
      <sz val="12"/>
      <name val="Meiryo UI"/>
      <family val="3"/>
      <charset val="128"/>
    </font>
    <font>
      <sz val="16"/>
      <name val="Meiryo UI"/>
      <family val="3"/>
      <charset val="128"/>
    </font>
    <font>
      <b/>
      <sz val="11"/>
      <name val="Meiryo UI"/>
      <family val="3"/>
      <charset val="128"/>
    </font>
    <font>
      <b/>
      <sz val="20"/>
      <name val="Meiryo UI"/>
      <family val="3"/>
      <charset val="128"/>
    </font>
    <font>
      <b/>
      <sz val="20"/>
      <color theme="1"/>
      <name val="ＭＳ Ｐゴシック"/>
      <family val="3"/>
      <charset val="128"/>
      <scheme val="minor"/>
    </font>
    <font>
      <sz val="18"/>
      <color theme="1"/>
      <name val="HGP創英角ｺﾞｼｯｸUB"/>
      <family val="3"/>
      <charset val="128"/>
    </font>
    <font>
      <b/>
      <sz val="18"/>
      <name val="Meiryo UI"/>
      <family val="3"/>
      <charset val="128"/>
    </font>
    <font>
      <u/>
      <sz val="14"/>
      <name val="ＤＦＰ平成ゴシック体W5"/>
      <family val="1"/>
      <charset val="128"/>
    </font>
    <font>
      <sz val="6"/>
      <name val="明朝"/>
      <family val="1"/>
      <charset val="128"/>
    </font>
    <font>
      <u val="double"/>
      <sz val="11"/>
      <name val="Meiryo UI"/>
      <family val="3"/>
      <charset val="128"/>
    </font>
    <font>
      <b/>
      <sz val="48"/>
      <name val="Meiryo UI"/>
      <family val="3"/>
      <charset val="128"/>
    </font>
    <font>
      <u/>
      <sz val="22"/>
      <name val="Meiryo UI"/>
      <family val="3"/>
      <charset val="128"/>
    </font>
    <font>
      <b/>
      <sz val="16"/>
      <name val="Meiryo UI"/>
      <family val="3"/>
      <charset val="128"/>
    </font>
    <font>
      <sz val="12"/>
      <color rgb="FF000000"/>
      <name val="Meiryo UI"/>
      <family val="3"/>
      <charset val="128"/>
    </font>
    <font>
      <sz val="24"/>
      <color rgb="FF000000"/>
      <name val="Meiryo UI"/>
      <family val="3"/>
      <charset val="128"/>
    </font>
    <font>
      <sz val="18"/>
      <color rgb="FF000000"/>
      <name val="HG丸ｺﾞｼｯｸM-PRO"/>
      <family val="3"/>
      <charset val="128"/>
    </font>
    <font>
      <sz val="18"/>
      <color rgb="FF000000"/>
      <name val="Meiryo UI"/>
      <family val="3"/>
      <charset val="128"/>
    </font>
    <font>
      <sz val="22"/>
      <color rgb="FF000000"/>
      <name val="Meiryo UI"/>
      <family val="3"/>
      <charset val="128"/>
    </font>
    <font>
      <sz val="20"/>
      <color rgb="FF000000"/>
      <name val="Meiryo UI"/>
      <family val="3"/>
      <charset val="128"/>
    </font>
    <font>
      <sz val="18"/>
      <color rgb="FF000000"/>
      <name val="Arial"/>
      <family val="2"/>
    </font>
    <font>
      <sz val="11"/>
      <color rgb="FF000000"/>
      <name val="Meiryo UI"/>
      <family val="3"/>
      <charset val="128"/>
    </font>
    <font>
      <sz val="16"/>
      <color rgb="FF000000"/>
      <name val="Meiryo UI"/>
      <family val="3"/>
      <charset val="128"/>
    </font>
    <font>
      <sz val="28"/>
      <color rgb="FF000000"/>
      <name val="Meiryo UI"/>
      <family val="3"/>
      <charset val="128"/>
    </font>
    <font>
      <sz val="14"/>
      <color rgb="FF000000"/>
      <name val="Meiryo UI"/>
      <family val="3"/>
      <charset val="128"/>
    </font>
    <font>
      <b/>
      <sz val="16"/>
      <color rgb="FF000000"/>
      <name val="Meiryo UI"/>
      <family val="3"/>
      <charset val="128"/>
    </font>
    <font>
      <b/>
      <sz val="11"/>
      <color rgb="FF000000"/>
      <name val="Meiryo UI"/>
      <family val="3"/>
      <charset val="128"/>
    </font>
    <font>
      <sz val="11"/>
      <name val="明朝"/>
      <family val="1"/>
      <charset val="128"/>
    </font>
    <font>
      <sz val="12"/>
      <color rgb="FFFF0000"/>
      <name val="Meiryo UI"/>
      <family val="3"/>
      <charset val="128"/>
    </font>
    <font>
      <sz val="18"/>
      <color rgb="FFFF0000"/>
      <name val="Meiryo UI"/>
      <family val="3"/>
      <charset val="128"/>
    </font>
    <font>
      <u/>
      <sz val="20"/>
      <color theme="1"/>
      <name val="Meiryo UI"/>
      <family val="3"/>
      <charset val="128"/>
    </font>
    <font>
      <sz val="11"/>
      <color rgb="FFFF0000"/>
      <name val="Meiryo UI"/>
      <family val="3"/>
      <charset val="128"/>
    </font>
    <font>
      <b/>
      <sz val="26"/>
      <name val="Meiryo UI"/>
      <family val="3"/>
      <charset val="128"/>
    </font>
    <font>
      <b/>
      <sz val="28"/>
      <color rgb="FFFF0000"/>
      <name val="Meiryo UI"/>
      <family val="3"/>
      <charset val="128"/>
    </font>
    <font>
      <b/>
      <sz val="20"/>
      <color theme="0"/>
      <name val="Meiryo UI"/>
      <family val="3"/>
      <charset val="128"/>
    </font>
    <font>
      <sz val="22"/>
      <name val="Meiryo UI"/>
      <family val="3"/>
      <charset val="128"/>
    </font>
    <font>
      <sz val="18"/>
      <color theme="1"/>
      <name val="Meiryo UI"/>
      <family val="3"/>
      <charset val="128"/>
    </font>
    <font>
      <sz val="26"/>
      <color theme="1"/>
      <name val="Meiryo UI"/>
      <family val="3"/>
      <charset val="128"/>
    </font>
    <font>
      <sz val="28"/>
      <name val="Meiryo UI"/>
      <family val="3"/>
      <charset val="128"/>
    </font>
    <font>
      <sz val="36"/>
      <color theme="1"/>
      <name val="Meiryo UI"/>
      <family val="3"/>
      <charset val="128"/>
    </font>
    <font>
      <sz val="28"/>
      <color theme="1"/>
      <name val="Meiryo UI"/>
      <family val="3"/>
      <charset val="128"/>
    </font>
    <font>
      <sz val="11"/>
      <color theme="0" tint="-0.249977111117893"/>
      <name val="Meiryo UI"/>
      <family val="3"/>
      <charset val="128"/>
    </font>
    <font>
      <u/>
      <sz val="28"/>
      <color rgb="FF000000"/>
      <name val="Meiryo UI"/>
      <family val="3"/>
      <charset val="128"/>
    </font>
    <font>
      <b/>
      <sz val="11"/>
      <color rgb="FFFF0000"/>
      <name val="Meiryo UI"/>
      <family val="3"/>
      <charset val="128"/>
    </font>
    <font>
      <b/>
      <u/>
      <sz val="11"/>
      <color rgb="FFFF0000"/>
      <name val="Meiryo UI"/>
      <family val="3"/>
      <charset val="128"/>
    </font>
    <font>
      <sz val="14"/>
      <color theme="0"/>
      <name val="Meiryo UI"/>
      <family val="3"/>
      <charset val="128"/>
    </font>
    <font>
      <sz val="16"/>
      <color rgb="FFFF0000"/>
      <name val="Meiryo UI"/>
      <family val="3"/>
      <charset val="128"/>
    </font>
    <font>
      <b/>
      <sz val="28"/>
      <name val="Meiryo UI"/>
      <family val="3"/>
      <charset val="128"/>
    </font>
    <font>
      <sz val="36"/>
      <name val="Meiryo UI"/>
      <family val="3"/>
      <charset val="128"/>
    </font>
    <font>
      <sz val="20"/>
      <color theme="1"/>
      <name val="Meiryo UI"/>
      <family val="3"/>
      <charset val="128"/>
    </font>
    <font>
      <b/>
      <sz val="24"/>
      <color theme="1"/>
      <name val="Meiryo UI"/>
      <family val="3"/>
      <charset val="128"/>
    </font>
    <font>
      <b/>
      <sz val="11"/>
      <color theme="1"/>
      <name val="Meiryo UI"/>
      <family val="3"/>
      <charset val="128"/>
    </font>
    <font>
      <b/>
      <sz val="14"/>
      <color rgb="FFFF0000"/>
      <name val="Meiryo UI"/>
      <family val="3"/>
      <charset val="128"/>
    </font>
    <font>
      <u/>
      <sz val="11"/>
      <color theme="1"/>
      <name val="Meiryo UI"/>
      <family val="3"/>
      <charset val="128"/>
    </font>
    <font>
      <sz val="14"/>
      <color theme="1"/>
      <name val="Meiryo UI"/>
      <family val="3"/>
      <charset val="128"/>
    </font>
    <font>
      <b/>
      <sz val="18"/>
      <color theme="1"/>
      <name val="Meiryo UI"/>
      <family val="3"/>
      <charset val="128"/>
    </font>
    <font>
      <u/>
      <sz val="11"/>
      <color theme="10"/>
      <name val="ＭＳ Ｐゴシック"/>
      <family val="2"/>
      <charset val="128"/>
      <scheme val="minor"/>
    </font>
    <font>
      <sz val="11"/>
      <color theme="0"/>
      <name val="Meiryo UI"/>
      <family val="3"/>
      <charset val="128"/>
    </font>
    <font>
      <b/>
      <u/>
      <sz val="12"/>
      <color rgb="FFFF0000"/>
      <name val="Meiryo UI"/>
      <family val="3"/>
      <charset val="128"/>
    </font>
    <font>
      <b/>
      <sz val="12"/>
      <color rgb="FFFF0000"/>
      <name val="Meiryo UI"/>
      <family val="3"/>
      <charset val="128"/>
    </font>
    <font>
      <sz val="20"/>
      <color theme="0"/>
      <name val="Meiryo UI"/>
      <family val="3"/>
      <charset val="128"/>
    </font>
    <font>
      <u/>
      <sz val="10"/>
      <name val="Meiryo UI"/>
      <family val="3"/>
      <charset val="128"/>
    </font>
    <font>
      <sz val="10"/>
      <name val="Meiryo UI"/>
      <family val="3"/>
      <charset val="128"/>
    </font>
    <font>
      <b/>
      <u/>
      <sz val="14"/>
      <color rgb="FFFF0000"/>
      <name val="Meiryo UI"/>
      <family val="3"/>
      <charset val="128"/>
    </font>
    <font>
      <sz val="20"/>
      <name val="ＭＳ Ｐゴシック"/>
      <family val="2"/>
      <charset val="128"/>
      <scheme val="minor"/>
    </font>
    <font>
      <sz val="24"/>
      <color theme="1"/>
      <name val="Meiryo UI"/>
      <family val="3"/>
      <charset val="128"/>
    </font>
    <font>
      <b/>
      <sz val="16"/>
      <color rgb="FFFF0000"/>
      <name val="Meiryo UI"/>
      <family val="3"/>
      <charset val="128"/>
    </font>
    <font>
      <b/>
      <u/>
      <sz val="18"/>
      <color rgb="FFFF0000"/>
      <name val="Meiryo UI"/>
      <family val="3"/>
      <charset val="128"/>
    </font>
    <font>
      <u/>
      <sz val="11"/>
      <color rgb="FF000000"/>
      <name val="Meiryo UI"/>
      <family val="3"/>
      <charset val="128"/>
    </font>
    <font>
      <sz val="18"/>
      <name val="ＭＳ Ｐゴシック"/>
      <family val="3"/>
      <charset val="128"/>
    </font>
    <font>
      <sz val="18"/>
      <color theme="1"/>
      <name val="ＭＳ Ｐゴシック"/>
      <family val="3"/>
      <charset val="128"/>
      <scheme val="minor"/>
    </font>
    <font>
      <sz val="9"/>
      <color theme="1"/>
      <name val="Meiryo UI"/>
      <family val="3"/>
      <charset val="128"/>
    </font>
    <font>
      <u/>
      <sz val="14"/>
      <color theme="1"/>
      <name val="Meiryo UI"/>
      <family val="3"/>
      <charset val="128"/>
    </font>
    <font>
      <b/>
      <u/>
      <sz val="26"/>
      <name val="Meiryo UI"/>
      <family val="3"/>
      <charset val="128"/>
    </font>
    <font>
      <u/>
      <sz val="48"/>
      <name val="Meiryo UI"/>
      <family val="3"/>
      <charset val="128"/>
    </font>
    <font>
      <u/>
      <sz val="36"/>
      <color rgb="FF000000"/>
      <name val="Meiryo UI"/>
      <family val="3"/>
      <charset val="128"/>
    </font>
    <font>
      <sz val="16"/>
      <color theme="1"/>
      <name val="Meiryo UI"/>
      <family val="3"/>
      <charset val="128"/>
    </font>
    <font>
      <sz val="26"/>
      <name val="Meiryo UI"/>
      <family val="3"/>
      <charset val="128"/>
    </font>
    <font>
      <b/>
      <sz val="20"/>
      <color rgb="FFFF0000"/>
      <name val="Meiryo UI"/>
      <family val="3"/>
      <charset val="128"/>
    </font>
    <font>
      <b/>
      <u/>
      <sz val="20"/>
      <color rgb="FFFF0000"/>
      <name val="Meiryo UI"/>
      <family val="3"/>
      <charset val="128"/>
    </font>
    <font>
      <sz val="20"/>
      <color rgb="FFFF0000"/>
      <name val="Meiryo UI"/>
      <family val="3"/>
      <charset val="128"/>
    </font>
    <font>
      <sz val="7"/>
      <color theme="1"/>
      <name val="Meiryo UI"/>
      <family val="3"/>
      <charset val="128"/>
    </font>
    <font>
      <sz val="10"/>
      <color theme="1"/>
      <name val="Meiryo UI"/>
      <family val="3"/>
      <charset val="128"/>
    </font>
    <font>
      <sz val="22"/>
      <color theme="1"/>
      <name val="ＭＳ Ｐゴシック"/>
      <family val="2"/>
      <charset val="128"/>
      <scheme val="minor"/>
    </font>
    <font>
      <b/>
      <sz val="26"/>
      <color theme="1"/>
      <name val="ＭＳ Ｐゴシック"/>
      <family val="3"/>
      <charset val="128"/>
      <scheme val="minor"/>
    </font>
    <font>
      <sz val="22"/>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48"/>
      <color theme="1"/>
      <name val="ＭＳ Ｐゴシック"/>
      <family val="2"/>
      <charset val="128"/>
      <scheme val="minor"/>
    </font>
    <font>
      <b/>
      <sz val="36"/>
      <color theme="1"/>
      <name val="ＭＳ Ｐゴシック"/>
      <family val="3"/>
      <charset val="128"/>
      <scheme val="minor"/>
    </font>
    <font>
      <b/>
      <sz val="28"/>
      <color theme="1"/>
      <name val="ＭＳ Ｐゴシック"/>
      <family val="3"/>
      <charset val="128"/>
      <scheme val="minor"/>
    </font>
    <font>
      <b/>
      <sz val="22"/>
      <name val="ＭＳ Ｐゴシック"/>
      <family val="3"/>
      <charset val="128"/>
      <scheme val="minor"/>
    </font>
    <font>
      <b/>
      <sz val="22"/>
      <color theme="1"/>
      <name val="ＭＳ Ｐゴシック"/>
      <family val="3"/>
      <charset val="128"/>
      <scheme val="minor"/>
    </font>
    <font>
      <b/>
      <sz val="72"/>
      <color theme="1"/>
      <name val="ＭＳ Ｐゴシック"/>
      <family val="3"/>
      <charset val="128"/>
      <scheme val="minor"/>
    </font>
    <font>
      <u/>
      <sz val="36"/>
      <name val="Meiryo UI"/>
      <family val="3"/>
      <charset val="128"/>
    </font>
  </fonts>
  <fills count="14">
    <fill>
      <patternFill patternType="none"/>
    </fill>
    <fill>
      <patternFill patternType="gray125"/>
    </fill>
    <fill>
      <patternFill patternType="solid">
        <fgColor theme="0" tint="-4.9989318521683403E-2"/>
        <bgColor indexed="64"/>
      </patternFill>
    </fill>
    <fill>
      <patternFill patternType="solid">
        <fgColor indexed="13"/>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142">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top/>
      <bottom style="thick">
        <color indexed="64"/>
      </bottom>
      <diagonal/>
    </border>
    <border>
      <left/>
      <right style="medium">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thick">
        <color indexed="64"/>
      </left>
      <right/>
      <top style="thick">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style="medium">
        <color indexed="64"/>
      </bottom>
      <diagonal/>
    </border>
    <border>
      <left style="medium">
        <color indexed="64"/>
      </left>
      <right style="thick">
        <color indexed="64"/>
      </right>
      <top/>
      <bottom style="thin">
        <color indexed="64"/>
      </bottom>
      <diagonal/>
    </border>
    <border>
      <left style="thick">
        <color indexed="64"/>
      </left>
      <right style="medium">
        <color indexed="64"/>
      </right>
      <top style="thin">
        <color indexed="64"/>
      </top>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ck">
        <color indexed="64"/>
      </right>
      <top style="thin">
        <color indexed="64"/>
      </top>
      <bottom/>
      <diagonal/>
    </border>
    <border>
      <left style="thick">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theme="1"/>
      </bottom>
      <diagonal/>
    </border>
    <border>
      <left style="thin">
        <color theme="1"/>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1"/>
      </left>
      <right/>
      <top/>
      <bottom style="medium">
        <color indexed="64"/>
      </bottom>
      <diagonal/>
    </border>
    <border>
      <left style="thin">
        <color theme="1"/>
      </left>
      <right/>
      <top style="thin">
        <color indexed="64"/>
      </top>
      <bottom/>
      <diagonal/>
    </border>
    <border>
      <left style="thin">
        <color theme="1"/>
      </left>
      <right/>
      <top/>
      <bottom style="thin">
        <color theme="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ck">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medium">
        <color indexed="64"/>
      </bottom>
      <diagonal/>
    </border>
    <border>
      <left style="thick">
        <color indexed="64"/>
      </left>
      <right/>
      <top/>
      <bottom/>
      <diagonal/>
    </border>
    <border>
      <left style="thick">
        <color indexed="64"/>
      </left>
      <right/>
      <top style="thick">
        <color indexed="64"/>
      </top>
      <bottom/>
      <diagonal/>
    </border>
    <border>
      <left style="thick">
        <color indexed="64"/>
      </left>
      <right/>
      <top/>
      <bottom style="thick">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thick">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s>
  <cellStyleXfs count="10">
    <xf numFmtId="0" fontId="0" fillId="0" borderId="0">
      <alignment vertical="center"/>
    </xf>
    <xf numFmtId="0" fontId="2" fillId="0" borderId="0">
      <alignment vertical="center"/>
    </xf>
    <xf numFmtId="0" fontId="5" fillId="0" borderId="0"/>
    <xf numFmtId="0" fontId="5" fillId="0" borderId="0"/>
    <xf numFmtId="0" fontId="7" fillId="0" borderId="0"/>
    <xf numFmtId="0" fontId="5" fillId="0" borderId="0">
      <alignment vertical="center"/>
    </xf>
    <xf numFmtId="0" fontId="54" fillId="0" borderId="0"/>
    <xf numFmtId="0" fontId="5" fillId="0" borderId="0"/>
    <xf numFmtId="0" fontId="5" fillId="0" borderId="0"/>
    <xf numFmtId="0" fontId="83" fillId="0" borderId="0" applyNumberFormat="0" applyFill="0" applyBorder="0" applyAlignment="0" applyProtection="0">
      <alignment vertical="center"/>
    </xf>
  </cellStyleXfs>
  <cellXfs count="1145">
    <xf numFmtId="0" fontId="0" fillId="0" borderId="0" xfId="0">
      <alignment vertical="center"/>
    </xf>
    <xf numFmtId="0" fontId="8" fillId="0" borderId="0" xfId="4" applyFont="1" applyAlignment="1">
      <alignment vertical="center"/>
    </xf>
    <xf numFmtId="0" fontId="8" fillId="0" borderId="0" xfId="4" applyFont="1" applyAlignment="1">
      <alignment vertical="top"/>
    </xf>
    <xf numFmtId="0" fontId="23" fillId="0" borderId="0" xfId="0" applyFont="1">
      <alignment vertical="center"/>
    </xf>
    <xf numFmtId="0" fontId="15" fillId="0" borderId="0" xfId="0" applyFont="1">
      <alignment vertical="center"/>
    </xf>
    <xf numFmtId="0" fontId="17" fillId="0" borderId="0" xfId="0" applyFont="1">
      <alignment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left" vertical="center"/>
    </xf>
    <xf numFmtId="0" fontId="29" fillId="0" borderId="0" xfId="0" applyFont="1" applyAlignment="1">
      <alignment horizontal="center" vertical="center"/>
    </xf>
    <xf numFmtId="0" fontId="23" fillId="0" borderId="0" xfId="0" applyFont="1" applyAlignment="1">
      <alignment horizontal="left" vertical="center"/>
    </xf>
    <xf numFmtId="0" fontId="30" fillId="0" borderId="0" xfId="0" applyFont="1" applyAlignment="1">
      <alignment horizontal="left" vertical="center"/>
    </xf>
    <xf numFmtId="0" fontId="33" fillId="0" borderId="0" xfId="0" applyFont="1" applyAlignment="1">
      <alignment horizontal="justify" vertical="center"/>
    </xf>
    <xf numFmtId="0" fontId="34" fillId="0" borderId="0" xfId="0" applyFont="1" applyAlignment="1">
      <alignment horizontal="center" vertical="center"/>
    </xf>
    <xf numFmtId="0" fontId="23" fillId="0" borderId="0" xfId="0" applyFont="1" applyAlignment="1"/>
    <xf numFmtId="0" fontId="17" fillId="0" borderId="0" xfId="0" applyFont="1" applyAlignment="1"/>
    <xf numFmtId="0" fontId="17" fillId="0" borderId="0" xfId="0" quotePrefix="1" applyFont="1" applyAlignment="1"/>
    <xf numFmtId="0" fontId="37" fillId="0" borderId="0" xfId="0" applyFont="1" applyAlignment="1">
      <alignment horizontal="center"/>
    </xf>
    <xf numFmtId="0" fontId="23" fillId="0" borderId="0" xfId="0" applyFont="1" applyAlignment="1">
      <alignment horizontal="center" vertical="center"/>
    </xf>
    <xf numFmtId="0" fontId="17" fillId="0" borderId="32" xfId="1" applyFont="1" applyBorder="1" applyAlignment="1">
      <alignment vertical="center" shrinkToFit="1"/>
    </xf>
    <xf numFmtId="0" fontId="41" fillId="0" borderId="0" xfId="0" applyFont="1">
      <alignment vertical="center"/>
    </xf>
    <xf numFmtId="0" fontId="48" fillId="0" borderId="0" xfId="0" applyFont="1" applyAlignment="1">
      <alignment horizontal="left" vertical="center"/>
    </xf>
    <xf numFmtId="0" fontId="20" fillId="0" borderId="0" xfId="0" applyFont="1">
      <alignment vertical="center"/>
    </xf>
    <xf numFmtId="0" fontId="23" fillId="0" borderId="0" xfId="8" applyFont="1"/>
    <xf numFmtId="0" fontId="23" fillId="6" borderId="1" xfId="8" applyFont="1" applyFill="1" applyBorder="1"/>
    <xf numFmtId="0" fontId="23" fillId="6" borderId="39" xfId="8" applyFont="1" applyFill="1" applyBorder="1"/>
    <xf numFmtId="0" fontId="58" fillId="7" borderId="72" xfId="8" applyFont="1" applyFill="1" applyBorder="1"/>
    <xf numFmtId="0" fontId="23" fillId="5" borderId="72" xfId="8" applyFont="1" applyFill="1" applyBorder="1"/>
    <xf numFmtId="0" fontId="58" fillId="7" borderId="4" xfId="8" applyFont="1" applyFill="1" applyBorder="1"/>
    <xf numFmtId="0" fontId="23" fillId="6" borderId="32" xfId="8" applyFont="1" applyFill="1" applyBorder="1"/>
    <xf numFmtId="0" fontId="23" fillId="6" borderId="12" xfId="8" applyFont="1" applyFill="1" applyBorder="1"/>
    <xf numFmtId="0" fontId="23" fillId="5" borderId="4" xfId="8" applyFont="1" applyFill="1" applyBorder="1"/>
    <xf numFmtId="0" fontId="23" fillId="6" borderId="4" xfId="8" applyFont="1" applyFill="1" applyBorder="1"/>
    <xf numFmtId="0" fontId="58" fillId="7" borderId="12" xfId="8" applyFont="1" applyFill="1" applyBorder="1"/>
    <xf numFmtId="0" fontId="25" fillId="0" borderId="0" xfId="8" applyFont="1" applyAlignment="1">
      <alignment vertical="center" wrapText="1"/>
    </xf>
    <xf numFmtId="0" fontId="23" fillId="5" borderId="12" xfId="8" applyFont="1" applyFill="1" applyBorder="1"/>
    <xf numFmtId="0" fontId="23" fillId="0" borderId="0" xfId="8" applyFont="1" applyAlignment="1">
      <alignment vertical="center"/>
    </xf>
    <xf numFmtId="0" fontId="58" fillId="7" borderId="73" xfId="8" applyFont="1" applyFill="1" applyBorder="1"/>
    <xf numFmtId="0" fontId="23" fillId="6" borderId="74" xfId="8" applyFont="1" applyFill="1" applyBorder="1"/>
    <xf numFmtId="0" fontId="23" fillId="6" borderId="75" xfId="8" applyFont="1" applyFill="1" applyBorder="1"/>
    <xf numFmtId="0" fontId="23" fillId="5" borderId="73" xfId="8" applyFont="1" applyFill="1" applyBorder="1"/>
    <xf numFmtId="0" fontId="58" fillId="5" borderId="72" xfId="8" applyFont="1" applyFill="1" applyBorder="1"/>
    <xf numFmtId="0" fontId="58" fillId="5" borderId="4" xfId="8" applyFont="1" applyFill="1" applyBorder="1"/>
    <xf numFmtId="0" fontId="25" fillId="0" borderId="0" xfId="8" applyFont="1" applyAlignment="1">
      <alignment vertical="center"/>
    </xf>
    <xf numFmtId="0" fontId="58" fillId="5" borderId="12" xfId="8" applyFont="1" applyFill="1" applyBorder="1"/>
    <xf numFmtId="0" fontId="58" fillId="5" borderId="73" xfId="8" applyFont="1" applyFill="1" applyBorder="1"/>
    <xf numFmtId="0" fontId="23" fillId="0" borderId="0" xfId="8" applyFont="1" applyAlignment="1">
      <alignment vertical="center" wrapText="1"/>
    </xf>
    <xf numFmtId="0" fontId="23" fillId="7" borderId="72" xfId="8" applyFont="1" applyFill="1" applyBorder="1"/>
    <xf numFmtId="0" fontId="23" fillId="5" borderId="39" xfId="8" applyFont="1" applyFill="1" applyBorder="1"/>
    <xf numFmtId="0" fontId="23" fillId="7" borderId="39" xfId="8" applyFont="1" applyFill="1" applyBorder="1"/>
    <xf numFmtId="0" fontId="23" fillId="5" borderId="1" xfId="8" applyFont="1" applyFill="1" applyBorder="1"/>
    <xf numFmtId="0" fontId="23" fillId="7" borderId="73" xfId="8" applyFont="1" applyFill="1" applyBorder="1"/>
    <xf numFmtId="0" fontId="23" fillId="5" borderId="74" xfId="8" applyFont="1" applyFill="1" applyBorder="1"/>
    <xf numFmtId="0" fontId="23" fillId="7" borderId="74" xfId="8" applyFont="1" applyFill="1" applyBorder="1"/>
    <xf numFmtId="0" fontId="23" fillId="5" borderId="75" xfId="8" applyFont="1" applyFill="1" applyBorder="1"/>
    <xf numFmtId="0" fontId="23" fillId="0" borderId="0" xfId="8" applyFont="1" applyAlignment="1">
      <alignment horizontal="center" vertical="center"/>
    </xf>
    <xf numFmtId="0" fontId="27" fillId="0" borderId="0" xfId="0" applyFont="1" applyAlignment="1">
      <alignment horizontal="center" vertical="center"/>
    </xf>
    <xf numFmtId="0" fontId="49" fillId="0" borderId="21" xfId="1" applyFont="1" applyBorder="1" applyAlignment="1">
      <alignment horizontal="center" vertical="center" shrinkToFit="1"/>
    </xf>
    <xf numFmtId="0" fontId="8" fillId="0" borderId="0" xfId="0" applyFont="1">
      <alignment vertical="center"/>
    </xf>
    <xf numFmtId="0" fontId="10" fillId="0" borderId="0" xfId="4" applyFont="1" applyAlignment="1">
      <alignment horizontal="right" vertical="center"/>
    </xf>
    <xf numFmtId="31" fontId="8" fillId="0" borderId="0" xfId="4" applyNumberFormat="1" applyFont="1" applyAlignment="1">
      <alignment horizontal="right" vertical="center"/>
    </xf>
    <xf numFmtId="0" fontId="8" fillId="0" borderId="0" xfId="4" applyFont="1" applyAlignment="1">
      <alignment horizontal="right" vertical="center"/>
    </xf>
    <xf numFmtId="0" fontId="11" fillId="0" borderId="0" xfId="4" applyFont="1" applyAlignment="1">
      <alignment vertical="center"/>
    </xf>
    <xf numFmtId="0" fontId="12" fillId="0" borderId="0" xfId="4" applyFont="1" applyAlignment="1">
      <alignment vertical="center"/>
    </xf>
    <xf numFmtId="0" fontId="13" fillId="0" borderId="0" xfId="4" applyFont="1" applyAlignment="1">
      <alignment vertical="center"/>
    </xf>
    <xf numFmtId="0" fontId="8" fillId="0" borderId="0" xfId="4" applyFont="1" applyAlignment="1">
      <alignment vertical="top" wrapText="1" shrinkToFit="1"/>
    </xf>
    <xf numFmtId="0" fontId="14" fillId="0" borderId="0" xfId="4" applyFont="1" applyAlignment="1">
      <alignment vertical="center"/>
    </xf>
    <xf numFmtId="0" fontId="15" fillId="0" borderId="0" xfId="4" applyFont="1" applyAlignment="1">
      <alignment vertical="center"/>
    </xf>
    <xf numFmtId="0" fontId="8" fillId="0" borderId="0" xfId="4" applyFont="1" applyAlignment="1">
      <alignment vertical="center" wrapText="1"/>
    </xf>
    <xf numFmtId="0" fontId="8" fillId="0" borderId="0" xfId="4" applyFont="1" applyAlignment="1">
      <alignment vertical="top" wrapText="1"/>
    </xf>
    <xf numFmtId="0" fontId="17" fillId="0" borderId="0" xfId="4" applyFont="1" applyAlignment="1">
      <alignment vertical="center"/>
    </xf>
    <xf numFmtId="0" fontId="16" fillId="0" borderId="0" xfId="4" applyFont="1" applyAlignment="1">
      <alignment vertical="center"/>
    </xf>
    <xf numFmtId="0" fontId="17" fillId="0" borderId="0" xfId="4" applyFont="1" applyAlignment="1">
      <alignment vertical="center" shrinkToFit="1"/>
    </xf>
    <xf numFmtId="0" fontId="17" fillId="0" borderId="0" xfId="4" applyFont="1" applyAlignment="1">
      <alignment vertical="center" wrapText="1"/>
    </xf>
    <xf numFmtId="0" fontId="18" fillId="0" borderId="0" xfId="4" applyFont="1" applyAlignment="1">
      <alignment vertical="center" wrapText="1"/>
    </xf>
    <xf numFmtId="0" fontId="51" fillId="0" borderId="32" xfId="0" applyFont="1" applyBorder="1" applyAlignment="1">
      <alignment horizontal="center" vertical="center"/>
    </xf>
    <xf numFmtId="0" fontId="51" fillId="0" borderId="32" xfId="2" applyFont="1" applyBorder="1" applyAlignment="1">
      <alignment horizontal="center" vertical="center"/>
    </xf>
    <xf numFmtId="0" fontId="64" fillId="9" borderId="0" xfId="0" applyFont="1" applyFill="1" applyAlignment="1">
      <alignment horizontal="center" vertical="center"/>
    </xf>
    <xf numFmtId="0" fontId="64" fillId="9" borderId="0" xfId="0" applyFont="1" applyFill="1" applyAlignment="1">
      <alignment horizontal="center" vertical="center" textRotation="255"/>
    </xf>
    <xf numFmtId="0" fontId="26" fillId="0" borderId="0" xfId="3" applyFont="1" applyAlignment="1">
      <alignment horizontal="center" vertical="center"/>
    </xf>
    <xf numFmtId="0" fontId="26" fillId="0" borderId="0" xfId="3" applyFont="1" applyAlignment="1">
      <alignment vertical="center"/>
    </xf>
    <xf numFmtId="0" fontId="26" fillId="0" borderId="0" xfId="1" applyFont="1" applyAlignment="1">
      <alignment horizontal="center" vertical="center"/>
    </xf>
    <xf numFmtId="0" fontId="23" fillId="0" borderId="0" xfId="3" applyFont="1" applyAlignment="1">
      <alignment horizontal="center" vertical="center"/>
    </xf>
    <xf numFmtId="0" fontId="23" fillId="0" borderId="0" xfId="3" applyFont="1" applyAlignment="1">
      <alignment vertical="center"/>
    </xf>
    <xf numFmtId="0" fontId="29" fillId="0" borderId="5" xfId="3" applyFont="1" applyBorder="1" applyAlignment="1">
      <alignment horizontal="distributed" vertical="center"/>
    </xf>
    <xf numFmtId="0" fontId="29" fillId="0" borderId="6" xfId="3" applyFont="1" applyBorder="1" applyAlignment="1">
      <alignment horizontal="distributed" vertical="center"/>
    </xf>
    <xf numFmtId="0" fontId="29" fillId="0" borderId="15" xfId="3" applyFont="1" applyBorder="1" applyAlignment="1">
      <alignment horizontal="distributed" vertical="center"/>
    </xf>
    <xf numFmtId="0" fontId="23" fillId="0" borderId="0" xfId="3" applyFont="1"/>
    <xf numFmtId="0" fontId="29" fillId="0" borderId="0" xfId="0" applyFont="1" applyAlignment="1">
      <alignment horizontal="center"/>
    </xf>
    <xf numFmtId="0" fontId="29" fillId="0" borderId="0" xfId="0" applyFont="1" applyAlignment="1"/>
    <xf numFmtId="0" fontId="29" fillId="0" borderId="13" xfId="0" applyFont="1" applyBorder="1" applyAlignment="1">
      <alignment horizontal="center" vertical="center"/>
    </xf>
    <xf numFmtId="0" fontId="29" fillId="0" borderId="19" xfId="0" applyFont="1" applyBorder="1" applyAlignment="1">
      <alignment horizontal="center" vertical="center"/>
    </xf>
    <xf numFmtId="0" fontId="39" fillId="0" borderId="0" xfId="1" applyFont="1" applyAlignment="1"/>
    <xf numFmtId="0" fontId="29" fillId="3" borderId="9"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3" borderId="22" xfId="0" applyFont="1" applyFill="1" applyBorder="1" applyAlignment="1">
      <alignment horizontal="center" vertical="center" wrapText="1"/>
    </xf>
    <xf numFmtId="0" fontId="29" fillId="0" borderId="0" xfId="0" applyFont="1" applyAlignment="1">
      <alignment horizontal="center" vertical="center" wrapText="1"/>
    </xf>
    <xf numFmtId="0" fontId="29" fillId="0" borderId="34"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9" xfId="0" applyFont="1" applyBorder="1" applyAlignment="1">
      <alignment horizontal="center" vertical="center" wrapText="1"/>
    </xf>
    <xf numFmtId="176" fontId="51" fillId="0" borderId="61" xfId="0" applyNumberFormat="1" applyFont="1" applyBorder="1" applyAlignment="1">
      <alignment horizontal="center" vertical="center"/>
    </xf>
    <xf numFmtId="176" fontId="51" fillId="0" borderId="63" xfId="0" applyNumberFormat="1" applyFont="1" applyBorder="1" applyAlignment="1">
      <alignment horizontal="center" vertical="center"/>
    </xf>
    <xf numFmtId="20" fontId="51" fillId="0" borderId="65" xfId="1" applyNumberFormat="1" applyFont="1" applyBorder="1" applyAlignment="1">
      <alignment horizontal="center" vertical="center"/>
    </xf>
    <xf numFmtId="176" fontId="51" fillId="0" borderId="66" xfId="0" applyNumberFormat="1" applyFont="1" applyBorder="1" applyAlignment="1">
      <alignment horizontal="center" vertical="center"/>
    </xf>
    <xf numFmtId="176" fontId="51" fillId="0" borderId="68" xfId="0" applyNumberFormat="1" applyFont="1" applyBorder="1" applyAlignment="1">
      <alignment horizontal="center" vertical="center" shrinkToFit="1"/>
    </xf>
    <xf numFmtId="0" fontId="51" fillId="0" borderId="27" xfId="1" applyFont="1" applyBorder="1" applyAlignment="1">
      <alignment horizontal="center" vertical="center"/>
    </xf>
    <xf numFmtId="0" fontId="49" fillId="0" borderId="23" xfId="1" applyFont="1" applyBorder="1" applyAlignment="1">
      <alignment horizontal="left" vertical="center"/>
    </xf>
    <xf numFmtId="0" fontId="51" fillId="0" borderId="40" xfId="1" applyFont="1" applyBorder="1" applyAlignment="1">
      <alignment horizontal="center" vertical="center"/>
    </xf>
    <xf numFmtId="0" fontId="51" fillId="0" borderId="2" xfId="1" applyFont="1" applyBorder="1" applyAlignment="1">
      <alignment horizontal="center" vertical="center"/>
    </xf>
    <xf numFmtId="0" fontId="51" fillId="0" borderId="3" xfId="1" applyFont="1" applyBorder="1" applyAlignment="1">
      <alignment horizontal="center" vertical="center"/>
    </xf>
    <xf numFmtId="0" fontId="51" fillId="0" borderId="22" xfId="1" applyFont="1" applyBorder="1" applyAlignment="1">
      <alignment horizontal="center" vertical="center"/>
    </xf>
    <xf numFmtId="176" fontId="51" fillId="0" borderId="70" xfId="0" applyNumberFormat="1" applyFont="1" applyBorder="1" applyAlignment="1">
      <alignment horizontal="center" vertical="center"/>
    </xf>
    <xf numFmtId="176" fontId="51" fillId="0" borderId="64" xfId="0" applyNumberFormat="1" applyFont="1" applyBorder="1" applyAlignment="1">
      <alignment horizontal="center" vertical="center" shrinkToFit="1"/>
    </xf>
    <xf numFmtId="0" fontId="51" fillId="0" borderId="32" xfId="1" applyFont="1" applyBorder="1" applyAlignment="1">
      <alignment horizontal="center" vertical="center"/>
    </xf>
    <xf numFmtId="0" fontId="51" fillId="0" borderId="6" xfId="1" applyFont="1" applyBorder="1" applyAlignment="1">
      <alignment horizontal="center" vertical="center"/>
    </xf>
    <xf numFmtId="0" fontId="51" fillId="0" borderId="7" xfId="1" applyFont="1" applyBorder="1" applyAlignment="1">
      <alignment horizontal="center" vertical="center"/>
    </xf>
    <xf numFmtId="176" fontId="51" fillId="0" borderId="59" xfId="0" applyNumberFormat="1" applyFont="1" applyBorder="1" applyAlignment="1">
      <alignment horizontal="center" vertical="center"/>
    </xf>
    <xf numFmtId="0" fontId="51" fillId="0" borderId="9" xfId="1" applyFont="1" applyBorder="1" applyAlignment="1">
      <alignment horizontal="center" vertical="center"/>
    </xf>
    <xf numFmtId="0" fontId="51" fillId="0" borderId="20" xfId="1" applyFont="1" applyBorder="1" applyAlignment="1">
      <alignment horizontal="center" vertical="center"/>
    </xf>
    <xf numFmtId="0" fontId="51" fillId="0" borderId="21" xfId="1" applyFont="1" applyBorder="1" applyAlignment="1">
      <alignment horizontal="center" vertical="center"/>
    </xf>
    <xf numFmtId="0" fontId="48" fillId="0" borderId="0" xfId="5" applyFont="1">
      <alignment vertical="center"/>
    </xf>
    <xf numFmtId="0" fontId="48" fillId="0" borderId="0" xfId="1" applyFont="1" applyAlignment="1">
      <alignment horizontal="left" vertical="center"/>
    </xf>
    <xf numFmtId="0" fontId="48" fillId="0" borderId="0" xfId="5" applyFont="1" applyAlignment="1">
      <alignment horizontal="center" vertical="center"/>
    </xf>
    <xf numFmtId="0" fontId="53" fillId="0" borderId="0" xfId="5" applyFont="1">
      <alignment vertical="center"/>
    </xf>
    <xf numFmtId="0" fontId="48" fillId="0" borderId="0" xfId="1" applyFont="1" applyAlignment="1">
      <alignment horizontal="center" vertical="center" shrinkToFit="1"/>
    </xf>
    <xf numFmtId="0" fontId="48" fillId="0" borderId="0" xfId="1" applyFont="1" applyAlignment="1">
      <alignment horizontal="center" vertical="center"/>
    </xf>
    <xf numFmtId="0" fontId="48" fillId="0" borderId="0" xfId="1" applyFont="1" applyAlignment="1">
      <alignment vertical="center" shrinkToFit="1"/>
    </xf>
    <xf numFmtId="0" fontId="68" fillId="0" borderId="0" xfId="0" applyFont="1" applyAlignment="1">
      <alignment horizontal="center" vertical="center" shrinkToFit="1"/>
    </xf>
    <xf numFmtId="176" fontId="68" fillId="0" borderId="0" xfId="0" applyNumberFormat="1" applyFont="1" applyAlignment="1">
      <alignment horizontal="center" vertical="center"/>
    </xf>
    <xf numFmtId="0" fontId="68" fillId="0" borderId="0" xfId="1" applyFont="1" applyAlignment="1">
      <alignment horizontal="center" vertical="center" shrinkToFit="1"/>
    </xf>
    <xf numFmtId="20" fontId="68" fillId="0" borderId="0" xfId="1" applyNumberFormat="1" applyFont="1" applyAlignment="1">
      <alignment horizontal="center" vertical="center" shrinkToFit="1"/>
    </xf>
    <xf numFmtId="0" fontId="49" fillId="0" borderId="69" xfId="1" applyFont="1" applyBorder="1" applyAlignment="1">
      <alignment horizontal="center" vertical="center" shrinkToFit="1"/>
    </xf>
    <xf numFmtId="0" fontId="49" fillId="0" borderId="32" xfId="1" applyFont="1" applyBorder="1" applyAlignment="1">
      <alignment horizontal="center" vertical="center" shrinkToFit="1"/>
    </xf>
    <xf numFmtId="0" fontId="49" fillId="0" borderId="4" xfId="1" applyFont="1" applyBorder="1" applyAlignment="1">
      <alignment horizontal="center" vertical="center" shrinkToFit="1"/>
    </xf>
    <xf numFmtId="0" fontId="49" fillId="0" borderId="19" xfId="1" applyFont="1" applyBorder="1" applyAlignment="1">
      <alignment horizontal="left" vertical="center"/>
    </xf>
    <xf numFmtId="178" fontId="22" fillId="0" borderId="0" xfId="3" applyNumberFormat="1" applyFont="1" applyAlignment="1">
      <alignment horizontal="right" vertical="center" shrinkToFit="1"/>
    </xf>
    <xf numFmtId="0" fontId="48" fillId="0" borderId="0" xfId="0" applyFont="1">
      <alignment vertical="center"/>
    </xf>
    <xf numFmtId="0" fontId="49" fillId="0" borderId="32" xfId="0" applyFont="1" applyBorder="1" applyAlignment="1">
      <alignment horizontal="center" vertical="center"/>
    </xf>
    <xf numFmtId="0" fontId="51" fillId="0" borderId="0" xfId="0" applyFont="1">
      <alignment vertical="center"/>
    </xf>
    <xf numFmtId="0" fontId="49" fillId="0" borderId="6" xfId="1" applyFont="1" applyBorder="1" applyAlignment="1">
      <alignment vertical="center" shrinkToFit="1"/>
    </xf>
    <xf numFmtId="0" fontId="51" fillId="0" borderId="7" xfId="1" applyFont="1" applyBorder="1" applyAlignment="1">
      <alignment horizontal="center" vertical="center" shrinkToFit="1"/>
    </xf>
    <xf numFmtId="0" fontId="49" fillId="0" borderId="5" xfId="1" applyFont="1" applyBorder="1" applyAlignment="1">
      <alignment horizontal="left" vertical="center"/>
    </xf>
    <xf numFmtId="0" fontId="51" fillId="0" borderId="11" xfId="1" applyFont="1" applyBorder="1" applyAlignment="1">
      <alignment horizontal="center" vertical="center" shrinkToFit="1"/>
    </xf>
    <xf numFmtId="0" fontId="51" fillId="0" borderId="6" xfId="1" applyFont="1" applyBorder="1" applyAlignment="1">
      <alignment horizontal="center" vertical="center" shrinkToFit="1"/>
    </xf>
    <xf numFmtId="0" fontId="49" fillId="0" borderId="5" xfId="1" applyFont="1" applyBorder="1">
      <alignment vertical="center"/>
    </xf>
    <xf numFmtId="0" fontId="56" fillId="0" borderId="0" xfId="1" applyFont="1" applyAlignment="1">
      <alignment vertical="center" wrapText="1" shrinkToFit="1"/>
    </xf>
    <xf numFmtId="176" fontId="51" fillId="0" borderId="97" xfId="0" applyNumberFormat="1" applyFont="1" applyBorder="1" applyAlignment="1">
      <alignment horizontal="center" vertical="center" shrinkToFit="1"/>
    </xf>
    <xf numFmtId="176" fontId="51" fillId="0" borderId="96" xfId="0" applyNumberFormat="1" applyFont="1" applyBorder="1" applyAlignment="1">
      <alignment horizontal="center" vertical="center"/>
    </xf>
    <xf numFmtId="0" fontId="52" fillId="0" borderId="0" xfId="5" applyFont="1">
      <alignment vertical="center"/>
    </xf>
    <xf numFmtId="0" fontId="48" fillId="0" borderId="0" xfId="1" applyFont="1">
      <alignment vertical="center"/>
    </xf>
    <xf numFmtId="0" fontId="21" fillId="9" borderId="0" xfId="0" applyFont="1" applyFill="1">
      <alignment vertical="center"/>
    </xf>
    <xf numFmtId="0" fontId="20" fillId="9" borderId="0" xfId="0" applyFont="1" applyFill="1">
      <alignment vertical="center"/>
    </xf>
    <xf numFmtId="0" fontId="20" fillId="9" borderId="10" xfId="0" applyFont="1" applyFill="1" applyBorder="1">
      <alignment vertical="center"/>
    </xf>
    <xf numFmtId="0" fontId="64" fillId="9" borderId="0" xfId="0" applyFont="1" applyFill="1">
      <alignment vertical="center"/>
    </xf>
    <xf numFmtId="0" fontId="63" fillId="9" borderId="0" xfId="0" applyFont="1" applyFill="1" applyAlignment="1">
      <alignment horizontal="center" vertical="center"/>
    </xf>
    <xf numFmtId="0" fontId="26" fillId="0" borderId="0" xfId="0" applyFont="1">
      <alignment vertical="center"/>
    </xf>
    <xf numFmtId="0" fontId="26" fillId="0" borderId="0" xfId="1" applyFont="1">
      <alignment vertical="center"/>
    </xf>
    <xf numFmtId="0" fontId="29" fillId="0" borderId="0" xfId="3" applyFont="1" applyAlignment="1">
      <alignment horizontal="center" vertical="center"/>
    </xf>
    <xf numFmtId="20" fontId="51" fillId="0" borderId="0" xfId="0" applyNumberFormat="1" applyFont="1">
      <alignment vertical="center"/>
    </xf>
    <xf numFmtId="0" fontId="23" fillId="6" borderId="27" xfId="8" applyFont="1" applyFill="1" applyBorder="1"/>
    <xf numFmtId="0" fontId="58" fillId="6" borderId="72" xfId="8" applyFont="1" applyFill="1" applyBorder="1"/>
    <xf numFmtId="0" fontId="58" fillId="6" borderId="4" xfId="8" applyFont="1" applyFill="1" applyBorder="1"/>
    <xf numFmtId="0" fontId="58" fillId="6" borderId="12" xfId="8" applyFont="1" applyFill="1" applyBorder="1"/>
    <xf numFmtId="0" fontId="58" fillId="6" borderId="73" xfId="8" applyFont="1" applyFill="1" applyBorder="1"/>
    <xf numFmtId="0" fontId="58" fillId="6" borderId="23" xfId="8" applyFont="1" applyFill="1" applyBorder="1"/>
    <xf numFmtId="0" fontId="23" fillId="6" borderId="72" xfId="8" applyFont="1" applyFill="1" applyBorder="1"/>
    <xf numFmtId="0" fontId="22" fillId="0" borderId="0" xfId="8" applyFont="1" applyAlignment="1">
      <alignment vertical="center" wrapText="1"/>
    </xf>
    <xf numFmtId="0" fontId="22" fillId="0" borderId="0" xfId="8" applyFont="1" applyAlignment="1">
      <alignment vertical="center"/>
    </xf>
    <xf numFmtId="0" fontId="31" fillId="0" borderId="0" xfId="8" applyFont="1" applyAlignment="1">
      <alignment horizontal="center" vertical="center" wrapText="1"/>
    </xf>
    <xf numFmtId="0" fontId="23" fillId="6" borderId="15" xfId="8" applyFont="1" applyFill="1" applyBorder="1"/>
    <xf numFmtId="0" fontId="23" fillId="6" borderId="99" xfId="8" applyFont="1" applyFill="1" applyBorder="1"/>
    <xf numFmtId="0" fontId="23" fillId="6" borderId="100" xfId="8" applyFont="1" applyFill="1" applyBorder="1"/>
    <xf numFmtId="0" fontId="62" fillId="0" borderId="0" xfId="8" applyFont="1" applyAlignment="1">
      <alignment vertical="center"/>
    </xf>
    <xf numFmtId="0" fontId="57" fillId="0" borderId="0" xfId="0" applyFont="1">
      <alignment vertical="center"/>
    </xf>
    <xf numFmtId="0" fontId="20" fillId="0" borderId="32" xfId="0" applyFont="1" applyBorder="1" applyAlignment="1">
      <alignment horizontal="center" vertical="center" shrinkToFit="1"/>
    </xf>
    <xf numFmtId="0" fontId="20" fillId="0" borderId="0" xfId="0" applyFont="1" applyAlignment="1">
      <alignment vertical="center" shrinkToFit="1"/>
    </xf>
    <xf numFmtId="0" fontId="20" fillId="0" borderId="32" xfId="0" applyFont="1" applyBorder="1" applyAlignment="1">
      <alignment vertical="center" shrinkToFit="1"/>
    </xf>
    <xf numFmtId="49" fontId="20" fillId="0" borderId="32" xfId="0" applyNumberFormat="1" applyFont="1" applyBorder="1" applyAlignment="1">
      <alignment horizontal="center" vertical="center" shrinkToFit="1"/>
    </xf>
    <xf numFmtId="20" fontId="20" fillId="0" borderId="32" xfId="0" applyNumberFormat="1" applyFont="1" applyBorder="1" applyAlignment="1">
      <alignment horizontal="center" vertical="center" shrinkToFit="1"/>
    </xf>
    <xf numFmtId="20" fontId="20" fillId="0" borderId="0" xfId="0" applyNumberFormat="1" applyFont="1" applyAlignment="1">
      <alignment vertical="center" shrinkToFit="1"/>
    </xf>
    <xf numFmtId="49" fontId="20" fillId="5" borderId="32" xfId="0" applyNumberFormat="1" applyFont="1" applyFill="1" applyBorder="1" applyAlignment="1">
      <alignment horizontal="center" vertical="center" shrinkToFit="1"/>
    </xf>
    <xf numFmtId="0" fontId="70" fillId="0" borderId="0" xfId="0" applyFont="1">
      <alignment vertical="center"/>
    </xf>
    <xf numFmtId="0" fontId="71" fillId="0" borderId="0" xfId="0" applyFont="1">
      <alignment vertical="center"/>
    </xf>
    <xf numFmtId="176" fontId="72" fillId="0" borderId="64" xfId="0" applyNumberFormat="1" applyFont="1" applyBorder="1" applyAlignment="1">
      <alignment horizontal="center" vertical="center" shrinkToFit="1"/>
    </xf>
    <xf numFmtId="176" fontId="72" fillId="0" borderId="63" xfId="0" applyNumberFormat="1" applyFont="1" applyBorder="1" applyAlignment="1">
      <alignment horizontal="center" vertical="center"/>
    </xf>
    <xf numFmtId="176" fontId="51" fillId="10" borderId="62" xfId="0" applyNumberFormat="1" applyFont="1" applyFill="1" applyBorder="1" applyAlignment="1">
      <alignment horizontal="center" vertical="center" wrapText="1" shrinkToFit="1"/>
    </xf>
    <xf numFmtId="176" fontId="51" fillId="10" borderId="93" xfId="0" applyNumberFormat="1" applyFont="1" applyFill="1" applyBorder="1" applyAlignment="1">
      <alignment horizontal="center" vertical="center"/>
    </xf>
    <xf numFmtId="176" fontId="51" fillId="10" borderId="94" xfId="0" applyNumberFormat="1" applyFont="1" applyFill="1" applyBorder="1" applyAlignment="1">
      <alignment horizontal="center" vertical="center" wrapText="1" shrinkToFit="1"/>
    </xf>
    <xf numFmtId="176" fontId="51" fillId="10" borderId="61" xfId="0" applyNumberFormat="1" applyFont="1" applyFill="1" applyBorder="1" applyAlignment="1">
      <alignment horizontal="center" vertical="center"/>
    </xf>
    <xf numFmtId="0" fontId="41" fillId="10" borderId="67" xfId="1" applyFont="1" applyFill="1" applyBorder="1" applyAlignment="1">
      <alignment horizontal="center" vertical="center" shrinkToFit="1"/>
    </xf>
    <xf numFmtId="0" fontId="41" fillId="10" borderId="60" xfId="1" applyFont="1" applyFill="1" applyBorder="1" applyAlignment="1">
      <alignment horizontal="center" vertical="center"/>
    </xf>
    <xf numFmtId="20" fontId="51" fillId="10" borderId="56" xfId="1" applyNumberFormat="1" applyFont="1" applyFill="1" applyBorder="1" applyAlignment="1">
      <alignment horizontal="center" vertical="center"/>
    </xf>
    <xf numFmtId="176" fontId="51" fillId="10" borderId="63" xfId="0" applyNumberFormat="1" applyFont="1" applyFill="1" applyBorder="1" applyAlignment="1">
      <alignment horizontal="center" vertical="center"/>
    </xf>
    <xf numFmtId="20" fontId="51" fillId="10" borderId="64" xfId="1" applyNumberFormat="1" applyFont="1" applyFill="1" applyBorder="1" applyAlignment="1">
      <alignment horizontal="center" vertical="center"/>
    </xf>
    <xf numFmtId="20" fontId="51" fillId="10" borderId="65" xfId="1" applyNumberFormat="1" applyFont="1" applyFill="1" applyBorder="1" applyAlignment="1">
      <alignment horizontal="center" vertical="center"/>
    </xf>
    <xf numFmtId="176" fontId="51" fillId="10" borderId="96" xfId="0" applyNumberFormat="1" applyFont="1" applyFill="1" applyBorder="1" applyAlignment="1">
      <alignment horizontal="center" vertical="center"/>
    </xf>
    <xf numFmtId="20" fontId="51" fillId="4" borderId="98" xfId="1" applyNumberFormat="1" applyFont="1" applyFill="1" applyBorder="1" applyAlignment="1">
      <alignment horizontal="center" vertical="center"/>
    </xf>
    <xf numFmtId="176" fontId="51" fillId="4" borderId="61" xfId="0" applyNumberFormat="1" applyFont="1" applyFill="1" applyBorder="1" applyAlignment="1">
      <alignment horizontal="center" vertical="center"/>
    </xf>
    <xf numFmtId="20" fontId="51" fillId="4" borderId="62" xfId="1" applyNumberFormat="1" applyFont="1" applyFill="1" applyBorder="1" applyAlignment="1">
      <alignment horizontal="center" vertical="center"/>
    </xf>
    <xf numFmtId="176" fontId="51" fillId="4" borderId="63" xfId="0" applyNumberFormat="1" applyFont="1" applyFill="1" applyBorder="1" applyAlignment="1">
      <alignment horizontal="center" vertical="center"/>
    </xf>
    <xf numFmtId="0" fontId="20" fillId="9" borderId="17" xfId="0" applyFont="1" applyFill="1" applyBorder="1" applyAlignment="1">
      <alignment horizontal="center" vertical="center"/>
    </xf>
    <xf numFmtId="0" fontId="20" fillId="9" borderId="0" xfId="0" applyFont="1" applyFill="1" applyAlignment="1">
      <alignment horizontal="center" vertical="center"/>
    </xf>
    <xf numFmtId="0" fontId="20" fillId="9" borderId="37" xfId="0" applyFont="1" applyFill="1" applyBorder="1" applyAlignment="1">
      <alignment horizontal="center" vertical="center"/>
    </xf>
    <xf numFmtId="0" fontId="20" fillId="9" borderId="10" xfId="0" applyFont="1" applyFill="1" applyBorder="1" applyAlignment="1">
      <alignment horizontal="center" vertical="center"/>
    </xf>
    <xf numFmtId="0" fontId="29" fillId="0" borderId="25" xfId="0" applyFont="1" applyBorder="1" applyAlignment="1">
      <alignment horizontal="center" vertical="center"/>
    </xf>
    <xf numFmtId="0" fontId="29" fillId="0" borderId="9" xfId="0" applyFont="1" applyBorder="1" applyAlignment="1">
      <alignment horizontal="center" vertical="center"/>
    </xf>
    <xf numFmtId="0" fontId="22" fillId="0" borderId="6" xfId="0" applyFont="1" applyBorder="1" applyAlignment="1">
      <alignment horizontal="center" vertical="center"/>
    </xf>
    <xf numFmtId="0" fontId="73" fillId="0" borderId="0" xfId="0" applyFont="1" applyAlignment="1">
      <alignment horizontal="center" vertical="center"/>
    </xf>
    <xf numFmtId="0" fontId="49" fillId="0" borderId="0" xfId="0" applyFont="1" applyAlignment="1">
      <alignment horizontal="center" vertical="center"/>
    </xf>
    <xf numFmtId="20" fontId="49" fillId="0" borderId="0" xfId="0" applyNumberFormat="1" applyFont="1" applyAlignment="1">
      <alignment horizontal="center" vertical="center"/>
    </xf>
    <xf numFmtId="0" fontId="51" fillId="0" borderId="0" xfId="1" applyFont="1" applyAlignment="1">
      <alignment horizontal="center" vertical="center"/>
    </xf>
    <xf numFmtId="0" fontId="49" fillId="0" borderId="0" xfId="1" applyFont="1" applyAlignment="1">
      <alignment horizontal="center" vertical="center" shrinkToFit="1"/>
    </xf>
    <xf numFmtId="0" fontId="74" fillId="9" borderId="0" xfId="0" applyFont="1" applyFill="1" applyAlignment="1">
      <alignment horizontal="center" vertical="center"/>
    </xf>
    <xf numFmtId="0" fontId="0" fillId="0" borderId="0" xfId="0" applyAlignment="1"/>
    <xf numFmtId="0" fontId="20" fillId="9" borderId="18" xfId="0" applyFont="1" applyFill="1" applyBorder="1">
      <alignment vertical="center"/>
    </xf>
    <xf numFmtId="0" fontId="20" fillId="9" borderId="16" xfId="0" applyFont="1" applyFill="1" applyBorder="1">
      <alignment vertical="center"/>
    </xf>
    <xf numFmtId="0" fontId="20" fillId="9" borderId="17" xfId="0" applyFont="1" applyFill="1" applyBorder="1">
      <alignment vertical="center"/>
    </xf>
    <xf numFmtId="0" fontId="20" fillId="9" borderId="33" xfId="0" applyFont="1" applyFill="1" applyBorder="1">
      <alignment vertical="center"/>
    </xf>
    <xf numFmtId="0" fontId="20" fillId="9" borderId="37" xfId="0" applyFont="1" applyFill="1" applyBorder="1">
      <alignment vertical="center"/>
    </xf>
    <xf numFmtId="0" fontId="20" fillId="9" borderId="28" xfId="0" applyFont="1" applyFill="1" applyBorder="1">
      <alignment vertical="center"/>
    </xf>
    <xf numFmtId="0" fontId="20" fillId="9" borderId="38" xfId="0" applyFont="1" applyFill="1" applyBorder="1">
      <alignment vertical="center"/>
    </xf>
    <xf numFmtId="0" fontId="63" fillId="9" borderId="0" xfId="0" applyFont="1" applyFill="1">
      <alignment vertical="center"/>
    </xf>
    <xf numFmtId="0" fontId="20" fillId="9" borderId="9" xfId="0" applyFont="1" applyFill="1" applyBorder="1" applyAlignment="1">
      <alignment horizontal="center" vertical="center"/>
    </xf>
    <xf numFmtId="0" fontId="20" fillId="9" borderId="20" xfId="0" applyFont="1" applyFill="1" applyBorder="1" applyAlignment="1">
      <alignment horizontal="center" vertical="center"/>
    </xf>
    <xf numFmtId="0" fontId="65" fillId="9" borderId="0" xfId="0" applyFont="1" applyFill="1">
      <alignment vertical="center"/>
    </xf>
    <xf numFmtId="0" fontId="23" fillId="9" borderId="0" xfId="0" applyFont="1" applyFill="1" applyAlignment="1">
      <alignment horizontal="center" vertical="center"/>
    </xf>
    <xf numFmtId="0" fontId="20" fillId="9" borderId="21" xfId="0" applyFont="1" applyFill="1" applyBorder="1" applyAlignment="1">
      <alignment horizontal="center" vertical="center"/>
    </xf>
    <xf numFmtId="0" fontId="21" fillId="9" borderId="0" xfId="0" applyFont="1" applyFill="1" applyAlignment="1">
      <alignment horizontal="center" vertical="center"/>
    </xf>
    <xf numFmtId="0" fontId="20" fillId="9" borderId="10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4" xfId="0" applyFont="1" applyFill="1" applyBorder="1" applyAlignment="1">
      <alignment horizontal="center" vertical="center"/>
    </xf>
    <xf numFmtId="0" fontId="20" fillId="9" borderId="102" xfId="0" applyFont="1" applyFill="1" applyBorder="1" applyAlignment="1">
      <alignment horizontal="center" vertical="center"/>
    </xf>
    <xf numFmtId="0" fontId="20" fillId="9" borderId="103" xfId="0" applyFont="1" applyFill="1" applyBorder="1" applyAlignment="1">
      <alignment horizontal="center" vertical="center"/>
    </xf>
    <xf numFmtId="0" fontId="20" fillId="9" borderId="104" xfId="0" applyFont="1" applyFill="1" applyBorder="1" applyAlignment="1">
      <alignment horizontal="center" vertical="center"/>
    </xf>
    <xf numFmtId="0" fontId="20" fillId="9" borderId="105" xfId="0" applyFont="1" applyFill="1" applyBorder="1" applyAlignment="1">
      <alignment horizontal="center" vertical="center"/>
    </xf>
    <xf numFmtId="0" fontId="75" fillId="9" borderId="0" xfId="0" applyFont="1" applyFill="1" applyAlignment="1">
      <alignment horizontal="center" vertical="center"/>
    </xf>
    <xf numFmtId="0" fontId="67" fillId="9" borderId="0" xfId="0" applyFont="1" applyFill="1" applyAlignment="1">
      <alignment horizontal="center" vertical="center" textRotation="255" wrapText="1"/>
    </xf>
    <xf numFmtId="0" fontId="66" fillId="9" borderId="0" xfId="0" applyFont="1" applyFill="1">
      <alignment vertical="center"/>
    </xf>
    <xf numFmtId="0" fontId="63" fillId="9" borderId="9" xfId="0" applyFont="1" applyFill="1" applyBorder="1" applyAlignment="1">
      <alignment horizontal="center" vertical="center"/>
    </xf>
    <xf numFmtId="0" fontId="63" fillId="9" borderId="9" xfId="0" applyFont="1" applyFill="1" applyBorder="1">
      <alignment vertical="center"/>
    </xf>
    <xf numFmtId="0" fontId="20" fillId="9" borderId="9" xfId="0" applyFont="1" applyFill="1" applyBorder="1">
      <alignment vertical="center"/>
    </xf>
    <xf numFmtId="0" fontId="66" fillId="9" borderId="0" xfId="0" applyFont="1" applyFill="1" applyAlignment="1">
      <alignment vertical="center" wrapText="1"/>
    </xf>
    <xf numFmtId="0" fontId="67" fillId="9" borderId="0" xfId="0" applyFont="1" applyFill="1">
      <alignment vertical="center"/>
    </xf>
    <xf numFmtId="0" fontId="20" fillId="9" borderId="13" xfId="0" applyFont="1" applyFill="1" applyBorder="1" applyAlignment="1">
      <alignment horizontal="center" vertical="center"/>
    </xf>
    <xf numFmtId="0" fontId="20" fillId="9" borderId="26" xfId="0" applyFont="1" applyFill="1" applyBorder="1" applyAlignment="1">
      <alignment horizontal="center" vertical="center"/>
    </xf>
    <xf numFmtId="0" fontId="20" fillId="9" borderId="22" xfId="0" applyFont="1" applyFill="1" applyBorder="1" applyAlignment="1">
      <alignment horizontal="center" vertical="center"/>
    </xf>
    <xf numFmtId="0" fontId="20" fillId="9" borderId="106" xfId="0" applyFont="1" applyFill="1" applyBorder="1" applyAlignment="1">
      <alignment horizontal="center" vertical="center"/>
    </xf>
    <xf numFmtId="0" fontId="20" fillId="9" borderId="107" xfId="0" applyFont="1" applyFill="1" applyBorder="1" applyAlignment="1">
      <alignment horizontal="center" vertical="center"/>
    </xf>
    <xf numFmtId="0" fontId="49" fillId="0" borderId="0" xfId="1" applyFont="1" applyAlignment="1">
      <alignment vertical="center" shrinkToFit="1"/>
    </xf>
    <xf numFmtId="0" fontId="20" fillId="0" borderId="0" xfId="1" applyFont="1">
      <alignment vertical="center"/>
    </xf>
    <xf numFmtId="0" fontId="13" fillId="0" borderId="0" xfId="1" applyFont="1">
      <alignment vertical="center"/>
    </xf>
    <xf numFmtId="0" fontId="20" fillId="0" borderId="0" xfId="1" applyFont="1" applyAlignment="1">
      <alignment horizontal="center" vertical="center"/>
    </xf>
    <xf numFmtId="14" fontId="20" fillId="0" borderId="0" xfId="1" applyNumberFormat="1" applyFont="1" applyAlignment="1">
      <alignment horizontal="right" vertical="center"/>
    </xf>
    <xf numFmtId="0" fontId="78" fillId="0" borderId="0" xfId="1" applyFont="1">
      <alignment vertical="center"/>
    </xf>
    <xf numFmtId="0" fontId="79" fillId="0" borderId="0" xfId="1" applyFont="1" applyAlignment="1">
      <alignment vertical="center" wrapText="1"/>
    </xf>
    <xf numFmtId="0" fontId="80" fillId="0" borderId="0" xfId="1" applyFont="1" applyAlignment="1">
      <alignment horizontal="center" vertical="center"/>
    </xf>
    <xf numFmtId="0" fontId="80" fillId="0" borderId="0" xfId="1" applyFont="1">
      <alignment vertical="center"/>
    </xf>
    <xf numFmtId="0" fontId="81" fillId="2" borderId="32" xfId="1" applyFont="1" applyFill="1" applyBorder="1" applyAlignment="1">
      <alignment horizontal="center" vertical="center"/>
    </xf>
    <xf numFmtId="0" fontId="81" fillId="0" borderId="34" xfId="1" applyFont="1" applyBorder="1" applyAlignment="1">
      <alignment horizontal="center" vertical="center"/>
    </xf>
    <xf numFmtId="0" fontId="81" fillId="0" borderId="32" xfId="1" applyFont="1" applyBorder="1" applyAlignment="1">
      <alignment horizontal="center" vertical="center"/>
    </xf>
    <xf numFmtId="0" fontId="81" fillId="0" borderId="32" xfId="1" applyFont="1" applyBorder="1">
      <alignment vertical="center"/>
    </xf>
    <xf numFmtId="0" fontId="20" fillId="0" borderId="36" xfId="1" applyFont="1" applyBorder="1" applyAlignment="1">
      <alignment horizontal="center" vertical="center"/>
    </xf>
    <xf numFmtId="0" fontId="81" fillId="0" borderId="36" xfId="1" applyFont="1" applyBorder="1">
      <alignment vertical="center"/>
    </xf>
    <xf numFmtId="0" fontId="81" fillId="0" borderId="0" xfId="1" applyFont="1" applyAlignment="1">
      <alignment horizontal="center" vertical="center"/>
    </xf>
    <xf numFmtId="0" fontId="81" fillId="0" borderId="0" xfId="1" applyFont="1" applyAlignment="1">
      <alignment horizontal="right" vertical="center"/>
    </xf>
    <xf numFmtId="0" fontId="81" fillId="0" borderId="36" xfId="1" applyFont="1" applyBorder="1" applyAlignment="1">
      <alignment horizontal="center" vertical="center"/>
    </xf>
    <xf numFmtId="14" fontId="8" fillId="0" borderId="0" xfId="1" applyNumberFormat="1" applyFont="1" applyAlignment="1">
      <alignment horizontal="center" vertical="center"/>
    </xf>
    <xf numFmtId="0" fontId="38" fillId="0" borderId="0" xfId="8" applyFont="1" applyAlignment="1">
      <alignment vertical="center"/>
    </xf>
    <xf numFmtId="0" fontId="67" fillId="9" borderId="0" xfId="0" applyFont="1" applyFill="1" applyAlignment="1">
      <alignment vertical="center" textRotation="255" wrapText="1"/>
    </xf>
    <xf numFmtId="0" fontId="76" fillId="9" borderId="0" xfId="0" applyFont="1" applyFill="1" applyAlignment="1">
      <alignment horizontal="center" vertical="center"/>
    </xf>
    <xf numFmtId="0" fontId="76" fillId="9" borderId="0" xfId="0" applyFont="1" applyFill="1">
      <alignment vertical="center"/>
    </xf>
    <xf numFmtId="0" fontId="77" fillId="9" borderId="0" xfId="0" applyFont="1" applyFill="1">
      <alignment vertical="center"/>
    </xf>
    <xf numFmtId="0" fontId="20" fillId="9" borderId="19" xfId="0" applyFont="1" applyFill="1" applyBorder="1" applyAlignment="1">
      <alignment horizontal="center" vertical="center"/>
    </xf>
    <xf numFmtId="0" fontId="22" fillId="9" borderId="6" xfId="8" applyFont="1" applyFill="1" applyBorder="1" applyAlignment="1">
      <alignment vertical="center" wrapText="1"/>
    </xf>
    <xf numFmtId="0" fontId="20" fillId="9" borderId="16" xfId="0" applyFont="1" applyFill="1" applyBorder="1" applyAlignment="1">
      <alignment horizontal="center" vertical="center"/>
    </xf>
    <xf numFmtId="0" fontId="20" fillId="9" borderId="38" xfId="0" applyFont="1" applyFill="1" applyBorder="1" applyAlignment="1">
      <alignment horizontal="center" vertical="center"/>
    </xf>
    <xf numFmtId="0" fontId="38" fillId="9" borderId="0" xfId="0" applyFont="1" applyFill="1">
      <alignment vertical="center"/>
    </xf>
    <xf numFmtId="0" fontId="38" fillId="9" borderId="10" xfId="0" applyFont="1" applyFill="1" applyBorder="1">
      <alignment vertical="center"/>
    </xf>
    <xf numFmtId="0" fontId="20" fillId="9" borderId="18" xfId="0" applyFont="1" applyFill="1" applyBorder="1" applyAlignment="1">
      <alignment horizontal="center" vertical="center"/>
    </xf>
    <xf numFmtId="0" fontId="38" fillId="0" borderId="0" xfId="0" applyFont="1">
      <alignment vertical="center"/>
    </xf>
    <xf numFmtId="0" fontId="38" fillId="0" borderId="34" xfId="0" applyFont="1" applyBorder="1">
      <alignment vertical="center"/>
    </xf>
    <xf numFmtId="0" fontId="83" fillId="0" borderId="0" xfId="9" applyFill="1" applyBorder="1" applyAlignment="1">
      <alignment vertical="center" wrapText="1"/>
    </xf>
    <xf numFmtId="0" fontId="8" fillId="0" borderId="0" xfId="1" applyFont="1">
      <alignment vertical="center"/>
    </xf>
    <xf numFmtId="0" fontId="10" fillId="0" borderId="0" xfId="1" applyFont="1" applyAlignment="1">
      <alignment horizontal="right" vertical="center"/>
    </xf>
    <xf numFmtId="31" fontId="8" fillId="0" borderId="0" xfId="1" applyNumberFormat="1" applyFont="1" applyAlignment="1">
      <alignment horizontal="right" vertical="center"/>
    </xf>
    <xf numFmtId="0" fontId="8" fillId="0" borderId="0" xfId="1" applyFont="1" applyAlignment="1">
      <alignment horizontal="right" vertical="center"/>
    </xf>
    <xf numFmtId="0" fontId="11" fillId="0" borderId="0" xfId="1" applyFont="1">
      <alignment vertical="center"/>
    </xf>
    <xf numFmtId="0" fontId="12" fillId="0" borderId="0" xfId="1" applyFont="1">
      <alignment vertical="center"/>
    </xf>
    <xf numFmtId="0" fontId="8" fillId="0" borderId="0" xfId="1" applyFont="1" applyAlignment="1">
      <alignment vertical="top" wrapText="1" shrinkToFit="1"/>
    </xf>
    <xf numFmtId="0" fontId="14" fillId="0" borderId="0" xfId="1" applyFont="1">
      <alignment vertical="center"/>
    </xf>
    <xf numFmtId="0" fontId="8" fillId="0" borderId="0" xfId="1" applyFont="1" applyAlignment="1">
      <alignment vertical="center" wrapText="1"/>
    </xf>
    <xf numFmtId="0" fontId="8" fillId="0" borderId="0" xfId="1" applyFont="1" applyAlignment="1">
      <alignment vertical="top"/>
    </xf>
    <xf numFmtId="0" fontId="8" fillId="0" borderId="0" xfId="1" applyFont="1" applyAlignment="1">
      <alignment vertical="top" wrapText="1"/>
    </xf>
    <xf numFmtId="0" fontId="16" fillId="0" borderId="0" xfId="1" applyFont="1">
      <alignment vertical="center"/>
    </xf>
    <xf numFmtId="0" fontId="8" fillId="0" borderId="0" xfId="1" applyFont="1" applyAlignment="1">
      <alignment vertical="center" shrinkToFit="1"/>
    </xf>
    <xf numFmtId="0" fontId="18" fillId="0" borderId="0" xfId="1" applyFont="1" applyAlignment="1">
      <alignment vertical="center" wrapText="1"/>
    </xf>
    <xf numFmtId="0" fontId="84" fillId="0" borderId="0" xfId="1" applyFont="1" applyAlignment="1">
      <alignment horizontal="center" vertical="center"/>
    </xf>
    <xf numFmtId="0" fontId="55" fillId="0" borderId="0" xfId="0" applyFont="1">
      <alignment vertical="center"/>
    </xf>
    <xf numFmtId="0" fontId="48" fillId="0" borderId="0" xfId="0" applyFont="1" applyAlignment="1">
      <alignment horizontal="center" vertical="center"/>
    </xf>
    <xf numFmtId="0" fontId="32" fillId="0" borderId="0" xfId="0" applyFont="1">
      <alignment vertical="center"/>
    </xf>
    <xf numFmtId="0" fontId="2" fillId="0" borderId="0" xfId="0" applyFont="1">
      <alignment vertical="center"/>
    </xf>
    <xf numFmtId="0" fontId="90" fillId="0" borderId="0" xfId="0" applyFont="1">
      <alignment vertical="center"/>
    </xf>
    <xf numFmtId="0" fontId="85" fillId="0" borderId="0" xfId="0" applyFont="1" applyAlignment="1">
      <alignment vertical="top"/>
    </xf>
    <xf numFmtId="0" fontId="17" fillId="0" borderId="0" xfId="0" applyFont="1" applyAlignment="1">
      <alignment vertical="top"/>
    </xf>
    <xf numFmtId="0" fontId="20" fillId="9" borderId="33" xfId="0" applyFont="1" applyFill="1" applyBorder="1" applyAlignment="1">
      <alignment horizontal="center" vertical="center"/>
    </xf>
    <xf numFmtId="0" fontId="20" fillId="9" borderId="28" xfId="0" applyFont="1" applyFill="1" applyBorder="1" applyAlignment="1">
      <alignment horizontal="center" vertical="center"/>
    </xf>
    <xf numFmtId="0" fontId="27" fillId="0" borderId="0" xfId="0" applyFont="1">
      <alignment vertical="center"/>
    </xf>
    <xf numFmtId="0" fontId="94" fillId="0" borderId="0" xfId="0" applyFont="1" applyAlignment="1">
      <alignment vertical="top"/>
    </xf>
    <xf numFmtId="0" fontId="93" fillId="0" borderId="0" xfId="0" applyFont="1">
      <alignment vertical="center"/>
    </xf>
    <xf numFmtId="0" fontId="51" fillId="0" borderId="0" xfId="1" applyFont="1" applyAlignment="1">
      <alignment horizontal="right" vertical="center"/>
    </xf>
    <xf numFmtId="0" fontId="48" fillId="0" borderId="0" xfId="0" applyFont="1" applyAlignment="1"/>
    <xf numFmtId="0" fontId="79" fillId="0" borderId="0" xfId="1" applyFont="1" applyAlignment="1">
      <alignment horizontal="center" vertical="center" wrapText="1"/>
    </xf>
    <xf numFmtId="0" fontId="79" fillId="0" borderId="0" xfId="1" applyFont="1" applyAlignment="1">
      <alignment horizontal="left" vertical="center" wrapText="1"/>
    </xf>
    <xf numFmtId="0" fontId="49" fillId="0" borderId="71" xfId="1" applyFont="1" applyBorder="1" applyAlignment="1">
      <alignment horizontal="center" vertical="center" shrinkToFit="1"/>
    </xf>
    <xf numFmtId="0" fontId="67" fillId="9" borderId="0" xfId="0" applyFont="1" applyFill="1" applyAlignment="1">
      <alignment horizontal="center" vertical="center" textRotation="255"/>
    </xf>
    <xf numFmtId="0" fontId="58" fillId="0" borderId="0" xfId="0" applyFont="1">
      <alignment vertical="center"/>
    </xf>
    <xf numFmtId="0" fontId="20" fillId="0" borderId="9" xfId="0" applyFont="1" applyBorder="1">
      <alignment vertical="center"/>
    </xf>
    <xf numFmtId="0" fontId="20" fillId="0" borderId="36" xfId="0" applyFont="1" applyBorder="1">
      <alignment vertical="center"/>
    </xf>
    <xf numFmtId="0" fontId="20" fillId="0" borderId="34" xfId="0" applyFont="1" applyBorder="1">
      <alignment vertical="center"/>
    </xf>
    <xf numFmtId="0" fontId="20" fillId="0" borderId="13" xfId="0" applyFont="1" applyBorder="1">
      <alignment vertical="center"/>
    </xf>
    <xf numFmtId="0" fontId="20" fillId="0" borderId="25" xfId="0" applyFont="1" applyBorder="1">
      <alignment vertical="center"/>
    </xf>
    <xf numFmtId="0" fontId="20" fillId="0" borderId="26" xfId="0" applyFont="1" applyBorder="1">
      <alignment vertical="center"/>
    </xf>
    <xf numFmtId="0" fontId="20" fillId="0" borderId="42" xfId="0" applyFont="1" applyBorder="1">
      <alignment vertical="center"/>
    </xf>
    <xf numFmtId="0" fontId="20" fillId="0" borderId="123" xfId="0" applyFont="1" applyBorder="1">
      <alignment vertical="center"/>
    </xf>
    <xf numFmtId="0" fontId="20" fillId="0" borderId="122" xfId="0" applyFont="1" applyBorder="1">
      <alignment vertical="center"/>
    </xf>
    <xf numFmtId="0" fontId="20" fillId="0" borderId="124" xfId="0" applyFont="1" applyBorder="1">
      <alignment vertical="center"/>
    </xf>
    <xf numFmtId="0" fontId="20" fillId="0" borderId="19" xfId="0" applyFont="1" applyBorder="1">
      <alignment vertical="center"/>
    </xf>
    <xf numFmtId="0" fontId="20" fillId="0" borderId="5" xfId="0" applyFont="1" applyBorder="1">
      <alignment vertical="center"/>
    </xf>
    <xf numFmtId="0" fontId="20" fillId="0" borderId="6" xfId="0" applyFont="1" applyBorder="1">
      <alignment vertical="center"/>
    </xf>
    <xf numFmtId="0" fontId="20" fillId="0" borderId="15" xfId="0" applyFont="1" applyBorder="1">
      <alignment vertical="center"/>
    </xf>
    <xf numFmtId="0" fontId="20" fillId="0" borderId="22" xfId="0" applyFont="1" applyBorder="1">
      <alignment vertical="center"/>
    </xf>
    <xf numFmtId="0" fontId="20" fillId="1" borderId="0" xfId="0" applyFont="1" applyFill="1">
      <alignment vertical="center"/>
    </xf>
    <xf numFmtId="0" fontId="20" fillId="5" borderId="0" xfId="0" applyFont="1" applyFill="1">
      <alignment vertical="center"/>
    </xf>
    <xf numFmtId="0" fontId="51" fillId="0" borderId="32" xfId="0" applyFont="1" applyBorder="1">
      <alignment vertical="center"/>
    </xf>
    <xf numFmtId="0" fontId="48" fillId="0" borderId="32" xfId="0" applyFont="1" applyBorder="1">
      <alignment vertical="center"/>
    </xf>
    <xf numFmtId="0" fontId="51" fillId="0" borderId="32" xfId="0" quotePrefix="1" applyFont="1" applyBorder="1">
      <alignment vertical="center"/>
    </xf>
    <xf numFmtId="0" fontId="96" fillId="0" borderId="12" xfId="3" applyFont="1" applyBorder="1" applyAlignment="1">
      <alignment vertical="center"/>
    </xf>
    <xf numFmtId="0" fontId="49" fillId="0" borderId="6" xfId="1" applyFont="1" applyBorder="1" applyAlignment="1">
      <alignment horizontal="center" vertical="center" shrinkToFit="1"/>
    </xf>
    <xf numFmtId="0" fontId="96" fillId="0" borderId="32" xfId="3" applyFont="1" applyBorder="1" applyAlignment="1">
      <alignment horizontal="center" vertical="center"/>
    </xf>
    <xf numFmtId="0" fontId="51" fillId="0" borderId="0" xfId="0" applyFont="1" applyAlignment="1">
      <alignment horizontal="center" vertical="center"/>
    </xf>
    <xf numFmtId="0" fontId="49" fillId="0" borderId="21" xfId="1" applyFont="1" applyBorder="1" applyAlignment="1">
      <alignment horizontal="center" vertical="center" wrapText="1" shrinkToFit="1"/>
    </xf>
    <xf numFmtId="0" fontId="51" fillId="0" borderId="11" xfId="0" applyFont="1" applyBorder="1" applyAlignment="1">
      <alignment horizontal="center" vertical="center"/>
    </xf>
    <xf numFmtId="0" fontId="49" fillId="11" borderId="4" xfId="1" applyFont="1" applyFill="1" applyBorder="1" applyAlignment="1">
      <alignment horizontal="center" vertical="center" shrinkToFit="1"/>
    </xf>
    <xf numFmtId="0" fontId="51" fillId="11" borderId="32" xfId="1" applyFont="1" applyFill="1" applyBorder="1" applyAlignment="1">
      <alignment horizontal="center" vertical="center"/>
    </xf>
    <xf numFmtId="0" fontId="49" fillId="11" borderId="32" xfId="0" applyFont="1" applyFill="1" applyBorder="1" applyAlignment="1">
      <alignment horizontal="center" vertical="center"/>
    </xf>
    <xf numFmtId="0" fontId="49" fillId="11" borderId="23" xfId="1" applyFont="1" applyFill="1" applyBorder="1" applyAlignment="1">
      <alignment horizontal="left" vertical="center"/>
    </xf>
    <xf numFmtId="0" fontId="51" fillId="11" borderId="9" xfId="1" applyFont="1" applyFill="1" applyBorder="1" applyAlignment="1">
      <alignment horizontal="center" vertical="center"/>
    </xf>
    <xf numFmtId="0" fontId="51" fillId="11" borderId="20" xfId="1" applyFont="1" applyFill="1" applyBorder="1" applyAlignment="1">
      <alignment horizontal="center" vertical="center"/>
    </xf>
    <xf numFmtId="0" fontId="49" fillId="11" borderId="32" xfId="1" applyFont="1" applyFill="1" applyBorder="1" applyAlignment="1">
      <alignment horizontal="center" vertical="center" shrinkToFit="1"/>
    </xf>
    <xf numFmtId="0" fontId="51" fillId="11" borderId="6" xfId="1" applyFont="1" applyFill="1" applyBorder="1" applyAlignment="1">
      <alignment horizontal="center" vertical="center"/>
    </xf>
    <xf numFmtId="0" fontId="51" fillId="11" borderId="7" xfId="1" applyFont="1" applyFill="1" applyBorder="1" applyAlignment="1">
      <alignment horizontal="center" vertical="center"/>
    </xf>
    <xf numFmtId="0" fontId="96" fillId="11" borderId="12" xfId="3" applyFont="1" applyFill="1" applyBorder="1" applyAlignment="1">
      <alignment vertical="center"/>
    </xf>
    <xf numFmtId="0" fontId="49" fillId="11" borderId="6" xfId="1" applyFont="1" applyFill="1" applyBorder="1" applyAlignment="1">
      <alignment horizontal="center" vertical="center" shrinkToFit="1"/>
    </xf>
    <xf numFmtId="0" fontId="51" fillId="11" borderId="6" xfId="1" applyFont="1" applyFill="1" applyBorder="1" applyAlignment="1">
      <alignment horizontal="center" vertical="center" shrinkToFit="1"/>
    </xf>
    <xf numFmtId="0" fontId="51" fillId="11" borderId="7" xfId="1" applyFont="1" applyFill="1" applyBorder="1" applyAlignment="1">
      <alignment horizontal="center" vertical="center" shrinkToFit="1"/>
    </xf>
    <xf numFmtId="0" fontId="96" fillId="11" borderId="32" xfId="3" applyFont="1" applyFill="1" applyBorder="1" applyAlignment="1">
      <alignment horizontal="center" vertical="center"/>
    </xf>
    <xf numFmtId="0" fontId="49" fillId="11" borderId="21" xfId="1" applyFont="1" applyFill="1" applyBorder="1" applyAlignment="1">
      <alignment horizontal="center" vertical="center" wrapText="1" shrinkToFit="1"/>
    </xf>
    <xf numFmtId="0" fontId="5" fillId="0" borderId="0" xfId="3" applyAlignment="1">
      <alignment horizontal="center" vertical="center"/>
    </xf>
    <xf numFmtId="0" fontId="5" fillId="0" borderId="0" xfId="3" applyAlignment="1">
      <alignment vertical="center"/>
    </xf>
    <xf numFmtId="0" fontId="5" fillId="0" borderId="0" xfId="3"/>
    <xf numFmtId="0" fontId="97" fillId="0" borderId="13" xfId="0" applyFont="1" applyBorder="1" applyAlignment="1">
      <alignment horizontal="center" vertical="center"/>
    </xf>
    <xf numFmtId="0" fontId="97" fillId="3" borderId="9" xfId="0" applyFont="1" applyFill="1" applyBorder="1" applyAlignment="1">
      <alignment horizontal="center" vertical="center" wrapText="1"/>
    </xf>
    <xf numFmtId="0" fontId="97" fillId="0" borderId="9" xfId="0" applyFont="1" applyBorder="1" applyAlignment="1">
      <alignment horizontal="center" vertical="center" wrapText="1"/>
    </xf>
    <xf numFmtId="0" fontId="97" fillId="3" borderId="22" xfId="0" applyFont="1" applyFill="1" applyBorder="1" applyAlignment="1">
      <alignment horizontal="center" vertical="center" wrapText="1"/>
    </xf>
    <xf numFmtId="0" fontId="97" fillId="0" borderId="19" xfId="0" applyFont="1" applyBorder="1" applyAlignment="1">
      <alignment horizontal="center" vertical="center"/>
    </xf>
    <xf numFmtId="0" fontId="97" fillId="0" borderId="0" xfId="0" applyFont="1" applyAlignment="1">
      <alignment horizontal="center" vertical="center" wrapText="1"/>
    </xf>
    <xf numFmtId="0" fontId="97" fillId="0" borderId="34" xfId="0" applyFont="1" applyBorder="1" applyAlignment="1">
      <alignment horizontal="center" vertical="center" wrapText="1"/>
    </xf>
    <xf numFmtId="0" fontId="97" fillId="0" borderId="22" xfId="0" applyFont="1" applyBorder="1" applyAlignment="1">
      <alignment horizontal="center" vertical="center" wrapText="1"/>
    </xf>
    <xf numFmtId="0" fontId="97" fillId="0" borderId="19" xfId="0" applyFont="1" applyBorder="1" applyAlignment="1">
      <alignment horizontal="center" vertical="center" wrapText="1"/>
    </xf>
    <xf numFmtId="0" fontId="97" fillId="0" borderId="0" xfId="0" applyFont="1" applyAlignment="1"/>
    <xf numFmtId="0" fontId="96" fillId="2" borderId="5" xfId="3" applyFont="1" applyFill="1" applyBorder="1" applyAlignment="1">
      <alignment horizontal="distributed" vertical="center"/>
    </xf>
    <xf numFmtId="0" fontId="96" fillId="2" borderId="6" xfId="3" applyFont="1" applyFill="1" applyBorder="1" applyAlignment="1">
      <alignment horizontal="distributed" vertical="center"/>
    </xf>
    <xf numFmtId="0" fontId="96" fillId="2" borderId="15" xfId="3" applyFont="1" applyFill="1" applyBorder="1" applyAlignment="1">
      <alignment horizontal="distributed" vertical="center"/>
    </xf>
    <xf numFmtId="0" fontId="49" fillId="0" borderId="118" xfId="1" applyFont="1" applyBorder="1" applyAlignment="1">
      <alignment horizontal="left" vertical="center"/>
    </xf>
    <xf numFmtId="0" fontId="51" fillId="0" borderId="25" xfId="1" applyFont="1" applyBorder="1" applyAlignment="1">
      <alignment horizontal="center" vertical="center"/>
    </xf>
    <xf numFmtId="0" fontId="51" fillId="0" borderId="43" xfId="1" applyFont="1" applyBorder="1" applyAlignment="1">
      <alignment horizontal="center" vertical="center"/>
    </xf>
    <xf numFmtId="0" fontId="98" fillId="0" borderId="0" xfId="1" applyFont="1" applyAlignment="1">
      <alignment horizontal="right" vertical="center"/>
    </xf>
    <xf numFmtId="0" fontId="81" fillId="0" borderId="0" xfId="1" applyFont="1" applyAlignment="1">
      <alignment horizontal="left" vertical="center"/>
    </xf>
    <xf numFmtId="0" fontId="20" fillId="0" borderId="0" xfId="1" applyFont="1" applyAlignment="1">
      <alignment vertical="top"/>
    </xf>
    <xf numFmtId="0" fontId="20" fillId="0" borderId="0" xfId="1" applyFont="1" applyAlignment="1">
      <alignment horizontal="left" vertical="center"/>
    </xf>
    <xf numFmtId="20" fontId="51" fillId="2" borderId="56" xfId="1" applyNumberFormat="1" applyFont="1" applyFill="1" applyBorder="1" applyAlignment="1">
      <alignment horizontal="center" vertical="center"/>
    </xf>
    <xf numFmtId="176" fontId="51" fillId="2" borderId="126" xfId="0" applyNumberFormat="1" applyFont="1" applyFill="1" applyBorder="1" applyAlignment="1">
      <alignment horizontal="center" vertical="center"/>
    </xf>
    <xf numFmtId="20" fontId="51" fillId="2" borderId="97" xfId="1" applyNumberFormat="1" applyFont="1" applyFill="1" applyBorder="1" applyAlignment="1">
      <alignment horizontal="center" vertical="center"/>
    </xf>
    <xf numFmtId="176" fontId="51" fillId="2" borderId="96" xfId="0" applyNumberFormat="1" applyFont="1" applyFill="1" applyBorder="1" applyAlignment="1">
      <alignment horizontal="center" vertical="center"/>
    </xf>
    <xf numFmtId="20" fontId="51" fillId="12" borderId="67" xfId="1" applyNumberFormat="1" applyFont="1" applyFill="1" applyBorder="1" applyAlignment="1">
      <alignment horizontal="center" vertical="center"/>
    </xf>
    <xf numFmtId="0" fontId="46" fillId="12" borderId="60" xfId="1" applyFont="1" applyFill="1" applyBorder="1">
      <alignment vertical="center"/>
    </xf>
    <xf numFmtId="20" fontId="51" fillId="2" borderId="65" xfId="1" applyNumberFormat="1" applyFont="1" applyFill="1" applyBorder="1" applyAlignment="1">
      <alignment horizontal="center" vertical="center"/>
    </xf>
    <xf numFmtId="176" fontId="51" fillId="2" borderId="63" xfId="0" applyNumberFormat="1" applyFont="1" applyFill="1" applyBorder="1" applyAlignment="1">
      <alignment horizontal="center" vertical="center"/>
    </xf>
    <xf numFmtId="0" fontId="41" fillId="2" borderId="67" xfId="1" applyFont="1" applyFill="1" applyBorder="1" applyAlignment="1">
      <alignment horizontal="center" vertical="center" shrinkToFit="1"/>
    </xf>
    <xf numFmtId="176" fontId="51" fillId="2" borderId="64" xfId="0" applyNumberFormat="1" applyFont="1" applyFill="1" applyBorder="1" applyAlignment="1">
      <alignment horizontal="center" vertical="center" shrinkToFit="1"/>
    </xf>
    <xf numFmtId="0" fontId="9" fillId="0" borderId="0" xfId="1" applyFont="1">
      <alignment vertical="center"/>
    </xf>
    <xf numFmtId="0" fontId="8" fillId="0" borderId="0" xfId="1" applyFont="1" applyAlignment="1">
      <alignment horizontal="left" vertical="center"/>
    </xf>
    <xf numFmtId="0" fontId="8" fillId="0" borderId="9" xfId="1" applyFont="1" applyBorder="1">
      <alignment vertical="center"/>
    </xf>
    <xf numFmtId="0" fontId="16" fillId="0" borderId="9" xfId="1" applyFont="1" applyBorder="1">
      <alignment vertical="center"/>
    </xf>
    <xf numFmtId="0" fontId="8" fillId="0" borderId="32" xfId="1" applyFont="1" applyBorder="1">
      <alignment vertical="center"/>
    </xf>
    <xf numFmtId="0" fontId="8" fillId="0" borderId="32" xfId="1" applyFont="1" applyBorder="1" applyAlignment="1">
      <alignment horizontal="center" vertical="center"/>
    </xf>
    <xf numFmtId="0" fontId="8" fillId="0" borderId="50" xfId="1" applyFont="1" applyBorder="1">
      <alignment vertical="center"/>
    </xf>
    <xf numFmtId="0" fontId="8" fillId="0" borderId="5" xfId="1" applyFont="1" applyBorder="1" applyAlignment="1">
      <alignment horizontal="center" vertical="center"/>
    </xf>
    <xf numFmtId="0" fontId="8" fillId="0" borderId="15" xfId="1" applyFont="1" applyBorder="1" applyAlignment="1">
      <alignment horizontal="center" vertical="center"/>
    </xf>
    <xf numFmtId="0" fontId="8" fillId="0" borderId="0" xfId="1" applyFont="1" applyAlignment="1">
      <alignment horizontal="center" vertical="center"/>
    </xf>
    <xf numFmtId="0" fontId="94" fillId="0" borderId="0" xfId="0" applyFont="1">
      <alignment vertical="center"/>
    </xf>
    <xf numFmtId="0" fontId="86" fillId="0" borderId="0" xfId="0" applyFont="1">
      <alignment vertical="center"/>
    </xf>
    <xf numFmtId="0" fontId="86" fillId="0" borderId="0" xfId="0" applyFont="1" applyAlignment="1">
      <alignment vertical="top"/>
    </xf>
    <xf numFmtId="176" fontId="51" fillId="2" borderId="66" xfId="0" applyNumberFormat="1" applyFont="1" applyFill="1" applyBorder="1" applyAlignment="1">
      <alignment horizontal="center" vertical="center"/>
    </xf>
    <xf numFmtId="176" fontId="51" fillId="0" borderId="62" xfId="0" applyNumberFormat="1" applyFont="1" applyBorder="1" applyAlignment="1">
      <alignment horizontal="center" vertical="center" shrinkToFit="1"/>
    </xf>
    <xf numFmtId="176" fontId="51" fillId="2" borderId="67" xfId="0" applyNumberFormat="1" applyFont="1" applyFill="1" applyBorder="1" applyAlignment="1">
      <alignment horizontal="center" vertical="center" shrinkToFit="1"/>
    </xf>
    <xf numFmtId="176" fontId="51" fillId="0" borderId="93" xfId="0" applyNumberFormat="1" applyFont="1" applyBorder="1" applyAlignment="1">
      <alignment horizontal="center" vertical="center"/>
    </xf>
    <xf numFmtId="176" fontId="51" fillId="2" borderId="127" xfId="0" applyNumberFormat="1" applyFont="1" applyFill="1" applyBorder="1" applyAlignment="1">
      <alignment horizontal="center" vertical="center"/>
    </xf>
    <xf numFmtId="176" fontId="51" fillId="0" borderId="94" xfId="0" applyNumberFormat="1" applyFont="1" applyBorder="1" applyAlignment="1">
      <alignment horizontal="center" vertical="center" shrinkToFit="1"/>
    </xf>
    <xf numFmtId="176" fontId="51" fillId="2" borderId="128" xfId="0" applyNumberFormat="1" applyFont="1" applyFill="1" applyBorder="1" applyAlignment="1">
      <alignment horizontal="center" vertical="center" wrapText="1" shrinkToFit="1"/>
    </xf>
    <xf numFmtId="176" fontId="51" fillId="2" borderId="129" xfId="0" applyNumberFormat="1" applyFont="1" applyFill="1" applyBorder="1" applyAlignment="1">
      <alignment horizontal="center" vertical="center" wrapText="1" shrinkToFit="1"/>
    </xf>
    <xf numFmtId="176" fontId="51" fillId="2" borderId="130" xfId="0" applyNumberFormat="1" applyFont="1" applyFill="1" applyBorder="1" applyAlignment="1">
      <alignment horizontal="center" vertical="center" wrapText="1" shrinkToFit="1"/>
    </xf>
    <xf numFmtId="0" fontId="23" fillId="0" borderId="0" xfId="0" applyFont="1" applyAlignment="1">
      <alignment vertical="top"/>
    </xf>
    <xf numFmtId="0" fontId="63" fillId="0" borderId="19" xfId="0" applyFont="1" applyBorder="1" applyAlignment="1">
      <alignment horizontal="center" vertical="center"/>
    </xf>
    <xf numFmtId="0" fontId="63" fillId="0" borderId="22" xfId="0" applyFont="1" applyBorder="1" applyAlignment="1">
      <alignment horizontal="center" vertical="center" wrapText="1"/>
    </xf>
    <xf numFmtId="0" fontId="63" fillId="0" borderId="9" xfId="0" applyFont="1" applyBorder="1" applyAlignment="1">
      <alignment horizontal="center" vertical="center" wrapText="1"/>
    </xf>
    <xf numFmtId="0" fontId="20" fillId="0" borderId="0" xfId="0" applyFont="1" applyAlignment="1"/>
    <xf numFmtId="0" fontId="63" fillId="0" borderId="13" xfId="0" applyFont="1" applyBorder="1" applyAlignment="1">
      <alignment horizontal="center" vertical="center"/>
    </xf>
    <xf numFmtId="0" fontId="63" fillId="0" borderId="34"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0" xfId="0" applyFont="1" applyAlignment="1"/>
    <xf numFmtId="0" fontId="27" fillId="2" borderId="5" xfId="3" applyFont="1" applyFill="1" applyBorder="1" applyAlignment="1">
      <alignment horizontal="distributed" vertical="center"/>
    </xf>
    <xf numFmtId="0" fontId="27" fillId="2" borderId="6" xfId="3" applyFont="1" applyFill="1" applyBorder="1" applyAlignment="1">
      <alignment horizontal="distributed" vertical="center"/>
    </xf>
    <xf numFmtId="0" fontId="27" fillId="2" borderId="15" xfId="3" applyFont="1" applyFill="1" applyBorder="1" applyAlignment="1">
      <alignment horizontal="distributed" vertical="center"/>
    </xf>
    <xf numFmtId="0" fontId="38" fillId="0" borderId="0" xfId="0" applyFont="1" applyAlignment="1">
      <alignment horizontal="center" vertical="center"/>
    </xf>
    <xf numFmtId="0" fontId="20" fillId="9" borderId="131" xfId="0" applyFont="1" applyFill="1" applyBorder="1" applyAlignment="1">
      <alignment horizontal="center" vertical="center"/>
    </xf>
    <xf numFmtId="0" fontId="23" fillId="0" borderId="9" xfId="0" applyFont="1" applyBorder="1">
      <alignment vertical="center"/>
    </xf>
    <xf numFmtId="0" fontId="63" fillId="9" borderId="22" xfId="0" applyFont="1" applyFill="1" applyBorder="1">
      <alignment vertical="center"/>
    </xf>
    <xf numFmtId="0" fontId="23" fillId="9" borderId="37" xfId="0" applyFont="1" applyFill="1" applyBorder="1" applyAlignment="1">
      <alignment horizontal="center" vertical="center"/>
    </xf>
    <xf numFmtId="0" fontId="23" fillId="9" borderId="33" xfId="0" applyFont="1" applyFill="1" applyBorder="1" applyAlignment="1">
      <alignment horizontal="center" vertical="center"/>
    </xf>
    <xf numFmtId="0" fontId="23" fillId="9" borderId="10" xfId="0" applyFont="1" applyFill="1" applyBorder="1" applyAlignment="1">
      <alignment horizontal="center" vertical="center"/>
    </xf>
    <xf numFmtId="0" fontId="23" fillId="9" borderId="38"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18" xfId="0" applyFont="1" applyFill="1" applyBorder="1" applyAlignment="1">
      <alignment horizontal="center" vertical="center"/>
    </xf>
    <xf numFmtId="0" fontId="23" fillId="9" borderId="17" xfId="0" applyFont="1" applyFill="1" applyBorder="1" applyAlignment="1">
      <alignment horizontal="center" vertical="center"/>
    </xf>
    <xf numFmtId="0" fontId="27" fillId="9" borderId="0" xfId="0" applyFont="1" applyFill="1" applyAlignment="1">
      <alignment horizontal="center" vertical="center"/>
    </xf>
    <xf numFmtId="0" fontId="20" fillId="9" borderId="25" xfId="0" applyFont="1" applyFill="1" applyBorder="1" applyAlignment="1">
      <alignment horizontal="center" vertical="center"/>
    </xf>
    <xf numFmtId="0" fontId="66" fillId="9" borderId="9" xfId="0" applyFont="1" applyFill="1" applyBorder="1">
      <alignment vertical="center"/>
    </xf>
    <xf numFmtId="0" fontId="23" fillId="0" borderId="34" xfId="0" applyFont="1" applyBorder="1">
      <alignment vertical="center"/>
    </xf>
    <xf numFmtId="0" fontId="23" fillId="0" borderId="104" xfId="0" applyFont="1" applyBorder="1">
      <alignment vertical="center"/>
    </xf>
    <xf numFmtId="0" fontId="38" fillId="9" borderId="25" xfId="0" applyFont="1" applyFill="1" applyBorder="1">
      <alignment vertical="center"/>
    </xf>
    <xf numFmtId="0" fontId="49" fillId="0" borderId="32" xfId="0" applyFont="1" applyBorder="1">
      <alignment vertical="center"/>
    </xf>
    <xf numFmtId="0" fontId="49" fillId="0" borderId="32" xfId="0" quotePrefix="1" applyFont="1" applyBorder="1">
      <alignment vertical="center"/>
    </xf>
    <xf numFmtId="0" fontId="29" fillId="0" borderId="0" xfId="3" applyFont="1" applyAlignment="1">
      <alignment horizontal="center"/>
    </xf>
    <xf numFmtId="0" fontId="58" fillId="0" borderId="0" xfId="0" applyFont="1" applyAlignment="1"/>
    <xf numFmtId="0" fontId="58" fillId="0" borderId="0" xfId="0" applyFont="1" applyAlignment="1">
      <alignment horizontal="left"/>
    </xf>
    <xf numFmtId="0" fontId="65" fillId="9" borderId="0" xfId="0" applyFont="1" applyFill="1" applyAlignment="1">
      <alignment horizontal="center" vertical="center" shrinkToFit="1"/>
    </xf>
    <xf numFmtId="0" fontId="65" fillId="0" borderId="0" xfId="0" applyFont="1" applyAlignment="1">
      <alignment vertical="center" shrinkToFit="1"/>
    </xf>
    <xf numFmtId="0" fontId="104" fillId="9" borderId="0" xfId="0" applyFont="1" applyFill="1" applyAlignment="1">
      <alignment horizontal="center" vertical="center" shrinkToFit="1"/>
    </xf>
    <xf numFmtId="0" fontId="104" fillId="0" borderId="0" xfId="0" applyFont="1" applyAlignment="1">
      <alignment vertical="center" shrinkToFit="1"/>
    </xf>
    <xf numFmtId="176" fontId="51" fillId="0" borderId="94" xfId="0" applyNumberFormat="1" applyFont="1" applyBorder="1" applyAlignment="1">
      <alignment horizontal="center" vertical="center" wrapText="1" shrinkToFit="1"/>
    </xf>
    <xf numFmtId="0" fontId="96" fillId="11" borderId="23" xfId="3" applyFont="1" applyFill="1" applyBorder="1" applyAlignment="1">
      <alignment vertical="center" wrapText="1" shrinkToFit="1"/>
    </xf>
    <xf numFmtId="0" fontId="49" fillId="11" borderId="9" xfId="1" applyFont="1" applyFill="1" applyBorder="1" applyAlignment="1">
      <alignment horizontal="center" vertical="center" wrapText="1" shrinkToFit="1"/>
    </xf>
    <xf numFmtId="0" fontId="51" fillId="11" borderId="9" xfId="1" applyFont="1" applyFill="1" applyBorder="1" applyAlignment="1">
      <alignment horizontal="center" vertical="center" wrapText="1" shrinkToFit="1"/>
    </xf>
    <xf numFmtId="0" fontId="51" fillId="11" borderId="20" xfId="1" applyFont="1" applyFill="1" applyBorder="1" applyAlignment="1">
      <alignment horizontal="center" vertical="center" wrapText="1" shrinkToFit="1"/>
    </xf>
    <xf numFmtId="0" fontId="96" fillId="11" borderId="27" xfId="3" applyFont="1" applyFill="1" applyBorder="1" applyAlignment="1">
      <alignment horizontal="center" vertical="center" wrapText="1" shrinkToFit="1"/>
    </xf>
    <xf numFmtId="176" fontId="51" fillId="0" borderId="61" xfId="0" applyNumberFormat="1" applyFont="1" applyBorder="1" applyAlignment="1">
      <alignment horizontal="center" vertical="center" wrapText="1" shrinkToFit="1"/>
    </xf>
    <xf numFmtId="0" fontId="51" fillId="0" borderId="0" xfId="0" applyFont="1" applyAlignment="1">
      <alignment vertical="center" wrapText="1" shrinkToFit="1"/>
    </xf>
    <xf numFmtId="176" fontId="51" fillId="0" borderId="64" xfId="0" applyNumberFormat="1" applyFont="1" applyBorder="1" applyAlignment="1">
      <alignment horizontal="center" vertical="center" wrapText="1" shrinkToFit="1"/>
    </xf>
    <xf numFmtId="0" fontId="96" fillId="11" borderId="12" xfId="3" applyFont="1" applyFill="1" applyBorder="1" applyAlignment="1">
      <alignment vertical="center" wrapText="1" shrinkToFit="1"/>
    </xf>
    <xf numFmtId="0" fontId="51" fillId="11" borderId="11" xfId="0" applyFont="1" applyFill="1" applyBorder="1" applyAlignment="1">
      <alignment horizontal="center" vertical="center" wrapText="1" shrinkToFit="1"/>
    </xf>
    <xf numFmtId="0" fontId="51" fillId="11" borderId="6" xfId="1" applyFont="1" applyFill="1" applyBorder="1" applyAlignment="1">
      <alignment horizontal="center" vertical="center" wrapText="1" shrinkToFit="1"/>
    </xf>
    <xf numFmtId="0" fontId="51" fillId="11" borderId="7" xfId="1" applyFont="1" applyFill="1" applyBorder="1" applyAlignment="1">
      <alignment horizontal="center" vertical="center" wrapText="1" shrinkToFit="1"/>
    </xf>
    <xf numFmtId="0" fontId="96" fillId="11" borderId="32" xfId="3" applyFont="1" applyFill="1" applyBorder="1" applyAlignment="1">
      <alignment horizontal="center" vertical="center" wrapText="1" shrinkToFit="1"/>
    </xf>
    <xf numFmtId="176" fontId="51" fillId="0" borderId="63" xfId="0" applyNumberFormat="1" applyFont="1" applyBorder="1" applyAlignment="1">
      <alignment horizontal="center" vertical="center" wrapText="1" shrinkToFit="1"/>
    </xf>
    <xf numFmtId="0" fontId="48" fillId="0" borderId="0" xfId="0" applyFont="1" applyAlignment="1">
      <alignment vertical="center" wrapText="1" shrinkToFit="1"/>
    </xf>
    <xf numFmtId="0" fontId="51" fillId="11" borderId="0" xfId="0" applyFont="1" applyFill="1" applyAlignment="1">
      <alignment horizontal="center" vertical="center" wrapText="1" shrinkToFit="1"/>
    </xf>
    <xf numFmtId="176" fontId="51" fillId="2" borderId="63" xfId="0" applyNumberFormat="1" applyFont="1" applyFill="1" applyBorder="1" applyAlignment="1">
      <alignment horizontal="center" vertical="center" wrapText="1" shrinkToFit="1"/>
    </xf>
    <xf numFmtId="0" fontId="69" fillId="0" borderId="0" xfId="0" applyFont="1">
      <alignment vertical="center"/>
    </xf>
    <xf numFmtId="0" fontId="43" fillId="0" borderId="0" xfId="0" applyFont="1">
      <alignment vertical="center"/>
    </xf>
    <xf numFmtId="0" fontId="50" fillId="0" borderId="0" xfId="0" applyFont="1" applyAlignment="1">
      <alignment vertical="center" wrapText="1"/>
    </xf>
    <xf numFmtId="0" fontId="44" fillId="0" borderId="0" xfId="0" applyFont="1" applyAlignment="1">
      <alignment horizontal="center"/>
    </xf>
    <xf numFmtId="0" fontId="45" fillId="0" borderId="0" xfId="0" applyFont="1" applyAlignment="1"/>
    <xf numFmtId="0" fontId="63" fillId="0" borderId="0" xfId="0" applyFont="1" applyAlignment="1">
      <alignment horizontal="center"/>
    </xf>
    <xf numFmtId="0" fontId="44" fillId="0" borderId="0" xfId="0" applyFont="1" applyAlignment="1">
      <alignment horizontal="center" vertical="center"/>
    </xf>
    <xf numFmtId="0" fontId="44" fillId="0" borderId="0" xfId="0" applyFont="1" applyAlignment="1">
      <alignment vertical="center" shrinkToFit="1"/>
    </xf>
    <xf numFmtId="0" fontId="76" fillId="0" borderId="32" xfId="0" applyFont="1" applyBorder="1" applyAlignment="1">
      <alignment horizontal="center" vertical="center"/>
    </xf>
    <xf numFmtId="0" fontId="46" fillId="0" borderId="0" xfId="1" applyFont="1" applyAlignment="1">
      <alignment horizontal="center" vertical="center"/>
    </xf>
    <xf numFmtId="0" fontId="46" fillId="0" borderId="32" xfId="0" applyFont="1" applyBorder="1" applyAlignment="1">
      <alignment horizontal="center" vertical="center"/>
    </xf>
    <xf numFmtId="0" fontId="46" fillId="0" borderId="32" xfId="1" applyFont="1" applyBorder="1" applyAlignment="1">
      <alignment horizontal="center" vertical="center"/>
    </xf>
    <xf numFmtId="0" fontId="46" fillId="0" borderId="0" xfId="0" applyFont="1" applyAlignment="1"/>
    <xf numFmtId="0" fontId="46" fillId="0" borderId="0" xfId="0" applyFont="1" applyAlignment="1">
      <alignment horizontal="center"/>
    </xf>
    <xf numFmtId="20" fontId="92" fillId="0" borderId="32" xfId="0" applyNumberFormat="1" applyFont="1" applyBorder="1" applyAlignment="1">
      <alignment horizontal="center" vertical="center"/>
    </xf>
    <xf numFmtId="0" fontId="46" fillId="0" borderId="0" xfId="0" applyFont="1" applyAlignment="1">
      <alignment horizontal="center" vertical="center"/>
    </xf>
    <xf numFmtId="177" fontId="64" fillId="0" borderId="32" xfId="0" applyNumberFormat="1" applyFont="1" applyBorder="1" applyAlignment="1">
      <alignment horizontal="center" vertical="center"/>
    </xf>
    <xf numFmtId="0" fontId="92" fillId="0" borderId="32" xfId="0" applyFont="1" applyBorder="1" applyAlignment="1">
      <alignment horizontal="center" vertical="center"/>
    </xf>
    <xf numFmtId="20" fontId="92" fillId="0" borderId="32" xfId="0" applyNumberFormat="1" applyFont="1" applyBorder="1" applyAlignment="1">
      <alignment horizontal="center" vertical="center" shrinkToFit="1"/>
    </xf>
    <xf numFmtId="177" fontId="64" fillId="0" borderId="24" xfId="0" applyNumberFormat="1" applyFont="1" applyBorder="1" applyAlignment="1">
      <alignment horizontal="center" vertical="center"/>
    </xf>
    <xf numFmtId="0" fontId="92" fillId="0" borderId="0" xfId="0" applyFont="1" applyAlignment="1">
      <alignment horizontal="center" vertical="center"/>
    </xf>
    <xf numFmtId="0" fontId="92" fillId="0" borderId="32" xfId="0" applyFont="1" applyBorder="1" applyAlignment="1">
      <alignment horizontal="center" vertical="center" shrinkToFit="1"/>
    </xf>
    <xf numFmtId="20" fontId="92" fillId="0" borderId="24" xfId="0" applyNumberFormat="1" applyFont="1" applyBorder="1" applyAlignment="1">
      <alignment horizontal="center" vertical="center"/>
    </xf>
    <xf numFmtId="0" fontId="46" fillId="0" borderId="34" xfId="0" applyFont="1" applyBorder="1" applyAlignment="1">
      <alignment horizontal="center" vertical="center"/>
    </xf>
    <xf numFmtId="0" fontId="92" fillId="0" borderId="24" xfId="0" applyFont="1" applyBorder="1" applyAlignment="1">
      <alignment horizontal="center" vertical="center"/>
    </xf>
    <xf numFmtId="0" fontId="46" fillId="0" borderId="36" xfId="0" applyFont="1" applyBorder="1" applyAlignment="1">
      <alignment horizontal="center"/>
    </xf>
    <xf numFmtId="177" fontId="64" fillId="0" borderId="32" xfId="2" applyNumberFormat="1" applyFont="1" applyBorder="1" applyAlignment="1">
      <alignment horizontal="center" vertical="center"/>
    </xf>
    <xf numFmtId="0" fontId="105" fillId="0" borderId="0" xfId="0" applyFont="1" applyAlignment="1">
      <alignment horizontal="left" vertical="center"/>
    </xf>
    <xf numFmtId="0" fontId="63" fillId="0" borderId="0" xfId="0" applyFont="1" applyAlignment="1">
      <alignment horizontal="center" vertical="center"/>
    </xf>
    <xf numFmtId="0" fontId="44" fillId="0" borderId="0" xfId="0" applyFont="1" applyAlignment="1"/>
    <xf numFmtId="0" fontId="44" fillId="0" borderId="0" xfId="0" applyFont="1" applyAlignment="1">
      <alignment horizontal="left"/>
    </xf>
    <xf numFmtId="0" fontId="47" fillId="0" borderId="0" xfId="0" applyFont="1" applyAlignment="1"/>
    <xf numFmtId="0" fontId="107" fillId="0" borderId="0" xfId="0" applyFont="1" applyAlignment="1">
      <alignment horizontal="left" vertical="center"/>
    </xf>
    <xf numFmtId="0" fontId="44" fillId="0" borderId="0" xfId="0" applyFont="1" applyAlignment="1">
      <alignment horizontal="left" vertical="center"/>
    </xf>
    <xf numFmtId="0" fontId="46" fillId="0" borderId="0" xfId="0" applyFont="1" applyAlignment="1">
      <alignment horizontal="left" vertical="center"/>
    </xf>
    <xf numFmtId="177" fontId="44" fillId="0" borderId="0" xfId="0" applyNumberFormat="1" applyFont="1" applyAlignment="1">
      <alignment horizontal="center"/>
    </xf>
    <xf numFmtId="0" fontId="88" fillId="0" borderId="0" xfId="0" applyFont="1">
      <alignment vertical="center"/>
    </xf>
    <xf numFmtId="0" fontId="89" fillId="0" borderId="0" xfId="0" applyFont="1" applyAlignment="1">
      <alignment horizontal="center"/>
    </xf>
    <xf numFmtId="0" fontId="48" fillId="0" borderId="0" xfId="0" applyFont="1" applyAlignment="1">
      <alignment horizontal="left"/>
    </xf>
    <xf numFmtId="0" fontId="48" fillId="0" borderId="0" xfId="0" applyFont="1" applyAlignment="1">
      <alignment horizontal="center"/>
    </xf>
    <xf numFmtId="177" fontId="48" fillId="0" borderId="0" xfId="0" applyNumberFormat="1" applyFont="1" applyAlignment="1">
      <alignment horizontal="center"/>
    </xf>
    <xf numFmtId="0" fontId="49" fillId="0" borderId="0" xfId="0" applyFont="1" applyAlignment="1"/>
    <xf numFmtId="0" fontId="48" fillId="2" borderId="0" xfId="0" applyFont="1" applyFill="1" applyAlignment="1">
      <alignment horizontal="center"/>
    </xf>
    <xf numFmtId="176" fontId="51" fillId="2" borderId="126" xfId="0" applyNumberFormat="1" applyFont="1" applyFill="1" applyBorder="1" applyAlignment="1">
      <alignment horizontal="center" vertical="center" wrapText="1" shrinkToFit="1"/>
    </xf>
    <xf numFmtId="176" fontId="51" fillId="2" borderId="96" xfId="0" applyNumberFormat="1" applyFont="1" applyFill="1" applyBorder="1" applyAlignment="1">
      <alignment horizontal="center" vertical="center" wrapText="1" shrinkToFit="1"/>
    </xf>
    <xf numFmtId="0" fontId="46" fillId="12" borderId="60" xfId="1" applyFont="1" applyFill="1" applyBorder="1" applyAlignment="1">
      <alignment vertical="center" wrapText="1" shrinkToFit="1"/>
    </xf>
    <xf numFmtId="176" fontId="51" fillId="4" borderId="61" xfId="0" applyNumberFormat="1" applyFont="1" applyFill="1" applyBorder="1" applyAlignment="1">
      <alignment horizontal="center" vertical="center" wrapText="1" shrinkToFit="1"/>
    </xf>
    <xf numFmtId="176" fontId="51" fillId="4" borderId="63" xfId="0" applyNumberFormat="1" applyFont="1" applyFill="1" applyBorder="1" applyAlignment="1">
      <alignment horizontal="center" vertical="center" wrapText="1" shrinkToFit="1"/>
    </xf>
    <xf numFmtId="176" fontId="51" fillId="0" borderId="66" xfId="0" applyNumberFormat="1" applyFont="1" applyBorder="1" applyAlignment="1">
      <alignment horizontal="center" vertical="center" wrapText="1" shrinkToFit="1"/>
    </xf>
    <xf numFmtId="176" fontId="51" fillId="2" borderId="66" xfId="0" applyNumberFormat="1" applyFont="1" applyFill="1" applyBorder="1" applyAlignment="1">
      <alignment horizontal="center" vertical="center" wrapText="1" shrinkToFit="1"/>
    </xf>
    <xf numFmtId="176" fontId="51" fillId="0" borderId="93" xfId="0" applyNumberFormat="1" applyFont="1" applyBorder="1" applyAlignment="1">
      <alignment horizontal="center" vertical="center" wrapText="1" shrinkToFit="1"/>
    </xf>
    <xf numFmtId="176" fontId="51" fillId="2" borderId="127" xfId="0" applyNumberFormat="1" applyFont="1" applyFill="1" applyBorder="1" applyAlignment="1">
      <alignment horizontal="center" vertical="center" wrapText="1" shrinkToFit="1"/>
    </xf>
    <xf numFmtId="0" fontId="53" fillId="0" borderId="0" xfId="5" applyFont="1" applyAlignment="1">
      <alignment vertical="center" wrapText="1" shrinkToFit="1"/>
    </xf>
    <xf numFmtId="0" fontId="48" fillId="0" borderId="0" xfId="1" applyFont="1" applyAlignment="1">
      <alignment vertical="center" wrapText="1" shrinkToFit="1"/>
    </xf>
    <xf numFmtId="176" fontId="51" fillId="2" borderId="66" xfId="0" applyNumberFormat="1" applyFont="1" applyFill="1" applyBorder="1" applyAlignment="1">
      <alignment horizontal="center" vertical="center" shrinkToFit="1"/>
    </xf>
    <xf numFmtId="0" fontId="107" fillId="0" borderId="0" xfId="0" applyFont="1" applyAlignment="1"/>
    <xf numFmtId="0" fontId="107" fillId="0" borderId="0" xfId="3" applyFont="1" applyAlignment="1">
      <alignment vertical="center"/>
    </xf>
    <xf numFmtId="0" fontId="42" fillId="0" borderId="0" xfId="0" applyFont="1" applyAlignment="1">
      <alignment horizontal="center" vertical="center"/>
    </xf>
    <xf numFmtId="20" fontId="92" fillId="0" borderId="0" xfId="0" applyNumberFormat="1" applyFont="1" applyAlignment="1">
      <alignment horizontal="center" vertical="center" shrinkToFit="1"/>
    </xf>
    <xf numFmtId="20" fontId="92" fillId="0" borderId="0" xfId="0" applyNumberFormat="1" applyFont="1" applyAlignment="1">
      <alignment horizontal="center" vertical="center"/>
    </xf>
    <xf numFmtId="177" fontId="64" fillId="0" borderId="0" xfId="0" applyNumberFormat="1" applyFont="1" applyAlignment="1">
      <alignment horizontal="center" vertical="center"/>
    </xf>
    <xf numFmtId="0" fontId="51" fillId="0" borderId="41" xfId="0" applyFont="1" applyBorder="1">
      <alignment vertical="center"/>
    </xf>
    <xf numFmtId="0" fontId="51" fillId="0" borderId="27" xfId="0" applyFont="1" applyBorder="1">
      <alignment vertical="center"/>
    </xf>
    <xf numFmtId="0" fontId="95" fillId="0" borderId="0" xfId="0" applyFont="1">
      <alignment vertical="center"/>
    </xf>
    <xf numFmtId="0" fontId="0" fillId="9" borderId="0" xfId="0" applyFill="1">
      <alignment vertical="center"/>
    </xf>
    <xf numFmtId="0" fontId="91" fillId="9" borderId="0" xfId="0" applyFont="1" applyFill="1">
      <alignment vertical="center"/>
    </xf>
    <xf numFmtId="0" fontId="32" fillId="9" borderId="0" xfId="0" applyFont="1" applyFill="1">
      <alignment vertical="center"/>
    </xf>
    <xf numFmtId="0" fontId="2" fillId="9" borderId="0" xfId="0" applyFont="1" applyFill="1">
      <alignment vertical="center"/>
    </xf>
    <xf numFmtId="0" fontId="4" fillId="9" borderId="0" xfId="0" applyFont="1" applyFill="1">
      <alignmen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20" fillId="0" borderId="0" xfId="0" applyFont="1" applyAlignment="1">
      <alignment horizontal="center" vertical="center"/>
    </xf>
    <xf numFmtId="20" fontId="20" fillId="0" borderId="0" xfId="0" applyNumberFormat="1" applyFont="1">
      <alignment vertical="center"/>
    </xf>
    <xf numFmtId="0" fontId="8" fillId="9" borderId="32" xfId="0" applyFont="1" applyFill="1" applyBorder="1" applyAlignment="1">
      <alignment horizontal="center" vertical="center"/>
    </xf>
    <xf numFmtId="20" fontId="8" fillId="13" borderId="32" xfId="0" applyNumberFormat="1" applyFont="1" applyFill="1" applyBorder="1" applyAlignment="1">
      <alignment horizontal="center" vertical="center"/>
    </xf>
    <xf numFmtId="20" fontId="8" fillId="9" borderId="32" xfId="0" applyNumberFormat="1" applyFont="1" applyFill="1" applyBorder="1" applyAlignment="1">
      <alignment horizontal="center" vertical="center"/>
    </xf>
    <xf numFmtId="20" fontId="8" fillId="0" borderId="32" xfId="0" applyNumberFormat="1" applyFont="1" applyBorder="1" applyAlignment="1">
      <alignment horizontal="center" vertical="center"/>
    </xf>
    <xf numFmtId="20" fontId="8" fillId="9" borderId="32" xfId="0" applyNumberFormat="1" applyFont="1" applyFill="1" applyBorder="1" applyAlignment="1">
      <alignment horizontal="center" vertical="center" wrapText="1"/>
    </xf>
    <xf numFmtId="20" fontId="8" fillId="0" borderId="32" xfId="0" applyNumberFormat="1" applyFont="1" applyBorder="1" applyAlignment="1">
      <alignment horizontal="center" vertical="center" wrapText="1"/>
    </xf>
    <xf numFmtId="0" fontId="8" fillId="0" borderId="0" xfId="0" applyFont="1" applyAlignment="1">
      <alignment horizontal="center" vertical="center"/>
    </xf>
    <xf numFmtId="0" fontId="13" fillId="0" borderId="0" xfId="0" applyFont="1">
      <alignment vertical="center"/>
    </xf>
    <xf numFmtId="0" fontId="81" fillId="9" borderId="32" xfId="0" applyFont="1" applyFill="1" applyBorder="1" applyAlignment="1">
      <alignment horizontal="center" vertical="center"/>
    </xf>
    <xf numFmtId="0" fontId="81" fillId="9" borderId="32" xfId="0" applyFont="1" applyFill="1" applyBorder="1">
      <alignment vertical="center"/>
    </xf>
    <xf numFmtId="0" fontId="81" fillId="9" borderId="5" xfId="0" applyFont="1" applyFill="1" applyBorder="1">
      <alignment vertical="center"/>
    </xf>
    <xf numFmtId="0" fontId="81" fillId="9" borderId="6" xfId="0" applyFont="1" applyFill="1" applyBorder="1" applyAlignment="1">
      <alignment horizontal="center" vertical="center"/>
    </xf>
    <xf numFmtId="0" fontId="81" fillId="9" borderId="15" xfId="0" applyFont="1" applyFill="1" applyBorder="1" applyAlignment="1">
      <alignment horizontal="center" vertical="center"/>
    </xf>
    <xf numFmtId="0" fontId="26" fillId="5" borderId="32" xfId="0" applyFont="1" applyFill="1" applyBorder="1" applyAlignment="1">
      <alignment horizontal="center" vertical="center"/>
    </xf>
    <xf numFmtId="0" fontId="81" fillId="5" borderId="32" xfId="0" applyFont="1" applyFill="1" applyBorder="1" applyAlignment="1">
      <alignment horizontal="center" vertical="center"/>
    </xf>
    <xf numFmtId="0" fontId="81" fillId="9" borderId="32" xfId="0" applyFont="1" applyFill="1" applyBorder="1" applyAlignment="1">
      <alignment horizontal="center" vertical="center" wrapText="1"/>
    </xf>
    <xf numFmtId="0" fontId="81" fillId="0" borderId="0" xfId="0" applyFont="1" applyAlignment="1">
      <alignment horizontal="center" vertical="center"/>
    </xf>
    <xf numFmtId="0" fontId="81" fillId="0" borderId="0" xfId="0" applyFont="1">
      <alignment vertical="center"/>
    </xf>
    <xf numFmtId="20" fontId="8" fillId="2" borderId="32" xfId="0" applyNumberFormat="1" applyFont="1" applyFill="1" applyBorder="1" applyAlignment="1">
      <alignment horizontal="center" vertical="center"/>
    </xf>
    <xf numFmtId="0" fontId="114" fillId="0" borderId="0" xfId="0" applyFont="1" applyAlignment="1">
      <alignment horizontal="center" vertical="center"/>
    </xf>
    <xf numFmtId="0" fontId="115" fillId="0" borderId="0" xfId="0" applyFont="1" applyAlignment="1">
      <alignment horizontal="left" vertical="center"/>
    </xf>
    <xf numFmtId="20" fontId="92" fillId="0" borderId="27" xfId="0" applyNumberFormat="1" applyFont="1" applyBorder="1" applyAlignment="1">
      <alignment horizontal="center" vertical="center" shrinkToFit="1"/>
    </xf>
    <xf numFmtId="20" fontId="92" fillId="0" borderId="136" xfId="0" applyNumberFormat="1" applyFont="1" applyBorder="1" applyAlignment="1">
      <alignment horizontal="center" vertical="center" shrinkToFit="1"/>
    </xf>
    <xf numFmtId="20" fontId="92" fillId="0" borderId="136" xfId="0" applyNumberFormat="1" applyFont="1" applyBorder="1" applyAlignment="1">
      <alignment horizontal="center" vertical="center"/>
    </xf>
    <xf numFmtId="20" fontId="92" fillId="0" borderId="50" xfId="0" applyNumberFormat="1" applyFont="1" applyBorder="1" applyAlignment="1">
      <alignment horizontal="center" vertical="center"/>
    </xf>
    <xf numFmtId="20" fontId="92" fillId="0" borderId="141" xfId="0" applyNumberFormat="1" applyFont="1" applyBorder="1" applyAlignment="1">
      <alignment horizontal="center" vertical="center"/>
    </xf>
    <xf numFmtId="0" fontId="81" fillId="0" borderId="32" xfId="0" applyFont="1" applyBorder="1" applyAlignment="1">
      <alignment horizontal="center" vertical="center"/>
    </xf>
    <xf numFmtId="0" fontId="63" fillId="0" borderId="0" xfId="0" applyFont="1" applyAlignment="1">
      <alignment horizontal="center" vertical="center" wrapText="1"/>
    </xf>
    <xf numFmtId="0" fontId="63" fillId="0" borderId="36" xfId="0" applyFont="1" applyBorder="1" applyAlignment="1">
      <alignment horizontal="center" vertical="center" wrapText="1"/>
    </xf>
    <xf numFmtId="0" fontId="63" fillId="0" borderId="36" xfId="0" applyFont="1" applyBorder="1" applyAlignment="1">
      <alignment horizontal="center" vertical="center"/>
    </xf>
    <xf numFmtId="0" fontId="63" fillId="0" borderId="6" xfId="0" applyFont="1" applyBorder="1" applyAlignment="1">
      <alignment horizontal="center" vertical="center"/>
    </xf>
    <xf numFmtId="0" fontId="63" fillId="0" borderId="6" xfId="0" applyFont="1" applyBorder="1">
      <alignment vertical="center"/>
    </xf>
    <xf numFmtId="0" fontId="63" fillId="0" borderId="6" xfId="0" applyFont="1" applyBorder="1" applyAlignment="1">
      <alignment horizontal="center" vertical="center" wrapText="1"/>
    </xf>
    <xf numFmtId="0" fontId="27" fillId="0" borderId="6" xfId="3" applyFont="1" applyBorder="1" applyAlignment="1">
      <alignment horizontal="center" vertical="center"/>
    </xf>
    <xf numFmtId="0" fontId="101" fillId="0" borderId="0" xfId="0" applyFont="1" applyAlignment="1">
      <alignment vertical="center" wrapText="1"/>
    </xf>
    <xf numFmtId="0" fontId="63" fillId="2" borderId="0" xfId="0" applyFont="1" applyFill="1" applyAlignment="1">
      <alignment horizontal="center" vertical="center"/>
    </xf>
    <xf numFmtId="0" fontId="63" fillId="2" borderId="0" xfId="0" applyFont="1" applyFill="1">
      <alignment vertical="center"/>
    </xf>
    <xf numFmtId="0" fontId="27" fillId="0" borderId="0" xfId="3" applyFont="1" applyAlignment="1">
      <alignment horizontal="center" vertical="center"/>
    </xf>
    <xf numFmtId="0" fontId="27" fillId="2" borderId="0" xfId="3" applyFont="1" applyFill="1" applyAlignment="1">
      <alignment horizontal="distributed" vertical="center"/>
    </xf>
    <xf numFmtId="0" fontId="27" fillId="2" borderId="0" xfId="3" applyFont="1" applyFill="1" applyAlignment="1">
      <alignment horizontal="center" vertical="center"/>
    </xf>
    <xf numFmtId="0" fontId="29" fillId="2" borderId="0" xfId="3" applyFont="1" applyFill="1" applyAlignment="1">
      <alignment horizontal="center" vertical="center" wrapText="1"/>
    </xf>
    <xf numFmtId="0" fontId="103" fillId="2" borderId="0" xfId="0" applyFont="1" applyFill="1" applyAlignment="1">
      <alignment horizontal="center" vertical="center"/>
    </xf>
    <xf numFmtId="178" fontId="22" fillId="0" borderId="0" xfId="3" applyNumberFormat="1" applyFont="1" applyAlignment="1">
      <alignment vertical="center" shrinkToFit="1"/>
    </xf>
    <xf numFmtId="0" fontId="8" fillId="0" borderId="9" xfId="1" applyFont="1" applyBorder="1" applyAlignment="1">
      <alignment horizontal="right" vertical="center"/>
    </xf>
    <xf numFmtId="0" fontId="17" fillId="5" borderId="32" xfId="0" applyFont="1" applyFill="1" applyBorder="1" applyAlignment="1">
      <alignment horizontal="center" vertical="center" wrapText="1"/>
    </xf>
    <xf numFmtId="0" fontId="4" fillId="0" borderId="0" xfId="0" applyFont="1">
      <alignment vertical="center"/>
    </xf>
    <xf numFmtId="0" fontId="9" fillId="0" borderId="0" xfId="4" applyFont="1" applyAlignment="1">
      <alignment horizontal="center" vertical="center"/>
    </xf>
    <xf numFmtId="0" fontId="40" fillId="0" borderId="0" xfId="0" applyFont="1" applyAlignment="1">
      <alignment horizontal="center" vertical="center"/>
    </xf>
    <xf numFmtId="0" fontId="9" fillId="0" borderId="0" xfId="1" applyFont="1" applyAlignment="1">
      <alignment horizontal="center" vertical="center"/>
    </xf>
    <xf numFmtId="0" fontId="100" fillId="0" borderId="0" xfId="0" applyFont="1" applyAlignment="1">
      <alignment horizontal="center" vertical="center" wrapText="1"/>
    </xf>
    <xf numFmtId="0" fontId="8" fillId="0" borderId="51" xfId="1" applyFont="1" applyBorder="1" applyAlignment="1">
      <alignment horizontal="center" vertical="center"/>
    </xf>
    <xf numFmtId="0" fontId="8" fillId="0" borderId="52" xfId="1" applyFont="1" applyBorder="1" applyAlignment="1">
      <alignment horizontal="center" vertical="center"/>
    </xf>
    <xf numFmtId="0" fontId="8" fillId="0" borderId="5" xfId="1" applyFont="1" applyBorder="1" applyAlignment="1">
      <alignment horizontal="center" vertical="center"/>
    </xf>
    <xf numFmtId="0" fontId="8" fillId="0" borderId="15" xfId="1" applyFont="1" applyBorder="1" applyAlignment="1">
      <alignment horizontal="center" vertical="center"/>
    </xf>
    <xf numFmtId="0" fontId="8" fillId="0" borderId="44" xfId="1" applyFont="1" applyBorder="1" applyAlignment="1">
      <alignment horizontal="center" vertical="center"/>
    </xf>
    <xf numFmtId="0" fontId="8" fillId="0" borderId="45" xfId="1" applyFont="1" applyBorder="1" applyAlignment="1">
      <alignment horizontal="center" vertical="center"/>
    </xf>
    <xf numFmtId="0" fontId="8" fillId="0" borderId="46" xfId="1" applyFont="1" applyBorder="1" applyAlignment="1">
      <alignment horizontal="center" vertical="center"/>
    </xf>
    <xf numFmtId="0" fontId="8" fillId="0" borderId="47" xfId="1" applyFont="1" applyBorder="1" applyAlignment="1">
      <alignment horizontal="center" vertical="center"/>
    </xf>
    <xf numFmtId="0" fontId="8" fillId="0" borderId="48" xfId="1" applyFont="1" applyBorder="1" applyAlignment="1">
      <alignment horizontal="center" vertical="center"/>
    </xf>
    <xf numFmtId="0" fontId="8" fillId="0" borderId="49" xfId="1" applyFont="1" applyBorder="1" applyAlignment="1">
      <alignment horizontal="center" vertical="center"/>
    </xf>
    <xf numFmtId="0" fontId="99" fillId="0" borderId="0" xfId="1" applyFont="1" applyAlignment="1">
      <alignment horizontal="left" vertical="center"/>
    </xf>
    <xf numFmtId="0" fontId="79" fillId="0" borderId="0" xfId="1" applyFont="1" applyAlignment="1">
      <alignment horizontal="center" vertical="center" wrapText="1"/>
    </xf>
    <xf numFmtId="0" fontId="78" fillId="0" borderId="0" xfId="1" applyFont="1" applyAlignment="1">
      <alignment horizontal="right" vertical="center"/>
    </xf>
    <xf numFmtId="0" fontId="82" fillId="0" borderId="0" xfId="1" applyFont="1" applyAlignment="1">
      <alignment horizontal="left" vertical="center"/>
    </xf>
    <xf numFmtId="0" fontId="82" fillId="0" borderId="10" xfId="1" applyFont="1" applyBorder="1" applyAlignment="1">
      <alignment horizontal="left" vertical="center"/>
    </xf>
    <xf numFmtId="0" fontId="79" fillId="0" borderId="0" xfId="1" applyFont="1" applyAlignment="1">
      <alignment horizontal="left" vertical="center" wrapText="1"/>
    </xf>
    <xf numFmtId="0" fontId="31" fillId="8" borderId="13" xfId="8" applyFont="1" applyFill="1" applyBorder="1" applyAlignment="1">
      <alignment horizontal="center" vertical="center" wrapText="1"/>
    </xf>
    <xf numFmtId="0" fontId="31" fillId="8" borderId="25" xfId="8" applyFont="1" applyFill="1" applyBorder="1" applyAlignment="1">
      <alignment horizontal="center" vertical="center" wrapText="1"/>
    </xf>
    <xf numFmtId="0" fontId="31" fillId="8" borderId="26" xfId="8" applyFont="1" applyFill="1" applyBorder="1" applyAlignment="1">
      <alignment horizontal="center" vertical="center" wrapText="1"/>
    </xf>
    <xf numFmtId="0" fontId="31" fillId="8" borderId="36" xfId="8" applyFont="1" applyFill="1" applyBorder="1" applyAlignment="1">
      <alignment horizontal="center" vertical="center" wrapText="1"/>
    </xf>
    <xf numFmtId="0" fontId="31" fillId="8" borderId="0" xfId="8" applyFont="1" applyFill="1" applyAlignment="1">
      <alignment horizontal="center" vertical="center" wrapText="1"/>
    </xf>
    <xf numFmtId="0" fontId="31" fillId="8" borderId="34" xfId="8" applyFont="1" applyFill="1" applyBorder="1" applyAlignment="1">
      <alignment horizontal="center" vertical="center" wrapText="1"/>
    </xf>
    <xf numFmtId="0" fontId="31" fillId="8" borderId="19" xfId="8" applyFont="1" applyFill="1" applyBorder="1" applyAlignment="1">
      <alignment horizontal="center" vertical="center" wrapText="1"/>
    </xf>
    <xf numFmtId="0" fontId="31" fillId="8" borderId="9" xfId="8" applyFont="1" applyFill="1" applyBorder="1" applyAlignment="1">
      <alignment horizontal="center" vertical="center" wrapText="1"/>
    </xf>
    <xf numFmtId="0" fontId="31" fillId="8" borderId="22" xfId="8" applyFont="1" applyFill="1" applyBorder="1" applyAlignment="1">
      <alignment horizontal="center" vertical="center" wrapText="1"/>
    </xf>
    <xf numFmtId="0" fontId="31" fillId="5" borderId="13" xfId="8" applyFont="1" applyFill="1" applyBorder="1" applyAlignment="1">
      <alignment horizontal="center" vertical="center" wrapText="1"/>
    </xf>
    <xf numFmtId="0" fontId="31" fillId="5" borderId="25" xfId="8" applyFont="1" applyFill="1" applyBorder="1" applyAlignment="1">
      <alignment horizontal="center" vertical="center" wrapText="1"/>
    </xf>
    <xf numFmtId="0" fontId="31" fillId="5" borderId="26" xfId="8" applyFont="1" applyFill="1" applyBorder="1" applyAlignment="1">
      <alignment horizontal="center" vertical="center" wrapText="1"/>
    </xf>
    <xf numFmtId="0" fontId="31" fillId="5" borderId="36" xfId="8" applyFont="1" applyFill="1" applyBorder="1" applyAlignment="1">
      <alignment horizontal="center" vertical="center" wrapText="1"/>
    </xf>
    <xf numFmtId="0" fontId="31" fillId="5" borderId="0" xfId="8" applyFont="1" applyFill="1" applyAlignment="1">
      <alignment horizontal="center" vertical="center" wrapText="1"/>
    </xf>
    <xf numFmtId="0" fontId="31" fillId="5" borderId="34" xfId="8" applyFont="1" applyFill="1" applyBorder="1" applyAlignment="1">
      <alignment horizontal="center" vertical="center" wrapText="1"/>
    </xf>
    <xf numFmtId="0" fontId="31" fillId="5" borderId="19" xfId="8" applyFont="1" applyFill="1" applyBorder="1" applyAlignment="1">
      <alignment horizontal="center" vertical="center" wrapText="1"/>
    </xf>
    <xf numFmtId="0" fontId="31" fillId="5" borderId="9" xfId="8" applyFont="1" applyFill="1" applyBorder="1" applyAlignment="1">
      <alignment horizontal="center" vertical="center" wrapText="1"/>
    </xf>
    <xf numFmtId="0" fontId="31" fillId="5" borderId="22" xfId="8" applyFont="1" applyFill="1" applyBorder="1" applyAlignment="1">
      <alignment horizontal="center" vertical="center" wrapText="1"/>
    </xf>
    <xf numFmtId="0" fontId="27" fillId="0" borderId="0" xfId="8" applyFont="1" applyAlignment="1">
      <alignment horizontal="center" vertical="center" wrapText="1"/>
    </xf>
    <xf numFmtId="0" fontId="60" fillId="0" borderId="0" xfId="8" applyFont="1" applyAlignment="1">
      <alignment horizontal="center" vertical="center" wrapText="1"/>
    </xf>
    <xf numFmtId="0" fontId="61" fillId="7" borderId="85" xfId="8" applyFont="1" applyFill="1" applyBorder="1" applyAlignment="1">
      <alignment horizontal="center" vertical="center"/>
    </xf>
    <xf numFmtId="0" fontId="61" fillId="7" borderId="86" xfId="8" applyFont="1" applyFill="1" applyBorder="1" applyAlignment="1">
      <alignment horizontal="center" vertical="center"/>
    </xf>
    <xf numFmtId="0" fontId="61" fillId="7" borderId="87" xfId="8" applyFont="1" applyFill="1" applyBorder="1" applyAlignment="1">
      <alignment horizontal="center" vertical="center"/>
    </xf>
    <xf numFmtId="0" fontId="61" fillId="7" borderId="88" xfId="8" applyFont="1" applyFill="1" applyBorder="1" applyAlignment="1">
      <alignment horizontal="center" vertical="center"/>
    </xf>
    <xf numFmtId="0" fontId="61" fillId="7" borderId="84" xfId="8" applyFont="1" applyFill="1" applyBorder="1" applyAlignment="1">
      <alignment horizontal="center" vertical="center"/>
    </xf>
    <xf numFmtId="0" fontId="61" fillId="7" borderId="89" xfId="8" applyFont="1" applyFill="1" applyBorder="1" applyAlignment="1">
      <alignment horizontal="center" vertical="center"/>
    </xf>
    <xf numFmtId="0" fontId="61" fillId="7" borderId="90" xfId="8" applyFont="1" applyFill="1" applyBorder="1" applyAlignment="1">
      <alignment horizontal="center" vertical="center"/>
    </xf>
    <xf numFmtId="0" fontId="61" fillId="7" borderId="91" xfId="8" applyFont="1" applyFill="1" applyBorder="1" applyAlignment="1">
      <alignment horizontal="center" vertical="center"/>
    </xf>
    <xf numFmtId="0" fontId="61" fillId="7" borderId="92" xfId="8" applyFont="1" applyFill="1" applyBorder="1" applyAlignment="1">
      <alignment horizontal="center" vertical="center"/>
    </xf>
    <xf numFmtId="0" fontId="21" fillId="0" borderId="76" xfId="8" applyFont="1" applyBorder="1" applyAlignment="1">
      <alignment horizontal="center" vertical="center" shrinkToFit="1"/>
    </xf>
    <xf numFmtId="0" fontId="21" fillId="0" borderId="77" xfId="8" applyFont="1" applyBorder="1" applyAlignment="1">
      <alignment horizontal="center" vertical="center" shrinkToFit="1"/>
    </xf>
    <xf numFmtId="0" fontId="21" fillId="0" borderId="78" xfId="8" applyFont="1" applyBorder="1" applyAlignment="1">
      <alignment horizontal="center" vertical="center" shrinkToFit="1"/>
    </xf>
    <xf numFmtId="0" fontId="21" fillId="0" borderId="79" xfId="8" applyFont="1" applyBorder="1" applyAlignment="1">
      <alignment horizontal="center" vertical="center" shrinkToFit="1"/>
    </xf>
    <xf numFmtId="0" fontId="21" fillId="0" borderId="0" xfId="8" applyFont="1" applyAlignment="1">
      <alignment horizontal="center" vertical="center" shrinkToFit="1"/>
    </xf>
    <xf numFmtId="0" fontId="21" fillId="0" borderId="80" xfId="8" applyFont="1" applyBorder="1" applyAlignment="1">
      <alignment horizontal="center" vertical="center" shrinkToFit="1"/>
    </xf>
    <xf numFmtId="0" fontId="21" fillId="0" borderId="81" xfId="8" applyFont="1" applyBorder="1" applyAlignment="1">
      <alignment horizontal="center" vertical="center" shrinkToFit="1"/>
    </xf>
    <xf numFmtId="0" fontId="21" fillId="0" borderId="82" xfId="8" applyFont="1" applyBorder="1" applyAlignment="1">
      <alignment horizontal="center" vertical="center" shrinkToFit="1"/>
    </xf>
    <xf numFmtId="0" fontId="21" fillId="0" borderId="83" xfId="8" applyFont="1" applyBorder="1" applyAlignment="1">
      <alignment horizontal="center" vertical="center" shrinkToFit="1"/>
    </xf>
    <xf numFmtId="0" fontId="62" fillId="8" borderId="0" xfId="8" applyFont="1" applyFill="1" applyAlignment="1">
      <alignment horizontal="center" vertical="center"/>
    </xf>
    <xf numFmtId="0" fontId="22" fillId="8" borderId="0" xfId="8" applyFont="1" applyFill="1" applyAlignment="1">
      <alignment horizontal="center" vertical="center"/>
    </xf>
    <xf numFmtId="0" fontId="60" fillId="0" borderId="0" xfId="8" applyFont="1" applyAlignment="1">
      <alignment horizontal="center" vertical="center"/>
    </xf>
    <xf numFmtId="0" fontId="22" fillId="5" borderId="13" xfId="8" applyFont="1" applyFill="1" applyBorder="1" applyAlignment="1">
      <alignment horizontal="center" vertical="center" wrapText="1"/>
    </xf>
    <xf numFmtId="0" fontId="22" fillId="5" borderId="25" xfId="8" applyFont="1" applyFill="1" applyBorder="1" applyAlignment="1">
      <alignment horizontal="center" vertical="center" wrapText="1"/>
    </xf>
    <xf numFmtId="0" fontId="22" fillId="5" borderId="26" xfId="8" applyFont="1" applyFill="1" applyBorder="1" applyAlignment="1">
      <alignment horizontal="center" vertical="center" wrapText="1"/>
    </xf>
    <xf numFmtId="0" fontId="22" fillId="5" borderId="36" xfId="8" applyFont="1" applyFill="1" applyBorder="1" applyAlignment="1">
      <alignment horizontal="center" vertical="center" wrapText="1"/>
    </xf>
    <xf numFmtId="0" fontId="22" fillId="5" borderId="0" xfId="8" applyFont="1" applyFill="1" applyAlignment="1">
      <alignment horizontal="center" vertical="center" wrapText="1"/>
    </xf>
    <xf numFmtId="0" fontId="22" fillId="5" borderId="34" xfId="8" applyFont="1" applyFill="1" applyBorder="1" applyAlignment="1">
      <alignment horizontal="center" vertical="center" wrapText="1"/>
    </xf>
    <xf numFmtId="0" fontId="22" fillId="5" borderId="19" xfId="8" applyFont="1" applyFill="1" applyBorder="1" applyAlignment="1">
      <alignment horizontal="center" vertical="center" wrapText="1"/>
    </xf>
    <xf numFmtId="0" fontId="22" fillId="5" borderId="9" xfId="8" applyFont="1" applyFill="1" applyBorder="1" applyAlignment="1">
      <alignment horizontal="center" vertical="center" wrapText="1"/>
    </xf>
    <xf numFmtId="0" fontId="22" fillId="5" borderId="22" xfId="8" applyFont="1" applyFill="1" applyBorder="1" applyAlignment="1">
      <alignment horizontal="center" vertical="center" wrapText="1"/>
    </xf>
    <xf numFmtId="0" fontId="22" fillId="8" borderId="13" xfId="8" applyFont="1" applyFill="1" applyBorder="1" applyAlignment="1">
      <alignment horizontal="center" vertical="center" wrapText="1"/>
    </xf>
    <xf numFmtId="0" fontId="22" fillId="8" borderId="25" xfId="8" applyFont="1" applyFill="1" applyBorder="1" applyAlignment="1">
      <alignment horizontal="center" vertical="center" wrapText="1"/>
    </xf>
    <xf numFmtId="0" fontId="22" fillId="8" borderId="26" xfId="8" applyFont="1" applyFill="1" applyBorder="1" applyAlignment="1">
      <alignment horizontal="center" vertical="center" wrapText="1"/>
    </xf>
    <xf numFmtId="0" fontId="22" fillId="8" borderId="36" xfId="8" applyFont="1" applyFill="1" applyBorder="1" applyAlignment="1">
      <alignment horizontal="center" vertical="center" wrapText="1"/>
    </xf>
    <xf numFmtId="0" fontId="22" fillId="8" borderId="0" xfId="8" applyFont="1" applyFill="1" applyAlignment="1">
      <alignment horizontal="center" vertical="center" wrapText="1"/>
    </xf>
    <xf numFmtId="0" fontId="22" fillId="8" borderId="34" xfId="8" applyFont="1" applyFill="1" applyBorder="1" applyAlignment="1">
      <alignment horizontal="center" vertical="center" wrapText="1"/>
    </xf>
    <xf numFmtId="0" fontId="22" fillId="8" borderId="19" xfId="8" applyFont="1" applyFill="1" applyBorder="1" applyAlignment="1">
      <alignment horizontal="center" vertical="center" wrapText="1"/>
    </xf>
    <xf numFmtId="0" fontId="22" fillId="8" borderId="9" xfId="8" applyFont="1" applyFill="1" applyBorder="1" applyAlignment="1">
      <alignment horizontal="center" vertical="center" wrapText="1"/>
    </xf>
    <xf numFmtId="0" fontId="22" fillId="8" borderId="22" xfId="8" applyFont="1" applyFill="1" applyBorder="1" applyAlignment="1">
      <alignment horizontal="center" vertical="center" wrapText="1"/>
    </xf>
    <xf numFmtId="0" fontId="22" fillId="5" borderId="13" xfId="8" applyFont="1" applyFill="1" applyBorder="1" applyAlignment="1">
      <alignment horizontal="center" vertical="center"/>
    </xf>
    <xf numFmtId="0" fontId="22" fillId="5" borderId="25" xfId="8" applyFont="1" applyFill="1" applyBorder="1" applyAlignment="1">
      <alignment horizontal="center" vertical="center"/>
    </xf>
    <xf numFmtId="0" fontId="22" fillId="5" borderId="26" xfId="8" applyFont="1" applyFill="1" applyBorder="1" applyAlignment="1">
      <alignment horizontal="center" vertical="center"/>
    </xf>
    <xf numFmtId="0" fontId="22" fillId="5" borderId="36" xfId="8" applyFont="1" applyFill="1" applyBorder="1" applyAlignment="1">
      <alignment horizontal="center" vertical="center"/>
    </xf>
    <xf numFmtId="0" fontId="22" fillId="5" borderId="0" xfId="8" applyFont="1" applyFill="1" applyAlignment="1">
      <alignment horizontal="center" vertical="center"/>
    </xf>
    <xf numFmtId="0" fontId="22" fillId="5" borderId="34" xfId="8" applyFont="1" applyFill="1" applyBorder="1" applyAlignment="1">
      <alignment horizontal="center" vertical="center"/>
    </xf>
    <xf numFmtId="0" fontId="22" fillId="5" borderId="19" xfId="8" applyFont="1" applyFill="1" applyBorder="1" applyAlignment="1">
      <alignment horizontal="center" vertical="center"/>
    </xf>
    <xf numFmtId="0" fontId="22" fillId="5" borderId="9" xfId="8" applyFont="1" applyFill="1" applyBorder="1" applyAlignment="1">
      <alignment horizontal="center" vertical="center"/>
    </xf>
    <xf numFmtId="0" fontId="22" fillId="5" borderId="22" xfId="8" applyFont="1" applyFill="1" applyBorder="1" applyAlignment="1">
      <alignment horizontal="center" vertical="center"/>
    </xf>
    <xf numFmtId="0" fontId="21" fillId="0" borderId="13" xfId="8" applyFont="1" applyBorder="1" applyAlignment="1">
      <alignment horizontal="center" vertical="center" wrapText="1"/>
    </xf>
    <xf numFmtId="0" fontId="21" fillId="0" borderId="25" xfId="8" applyFont="1" applyBorder="1" applyAlignment="1">
      <alignment horizontal="center" vertical="center"/>
    </xf>
    <xf numFmtId="0" fontId="21" fillId="0" borderId="26" xfId="8" applyFont="1" applyBorder="1" applyAlignment="1">
      <alignment horizontal="center" vertical="center"/>
    </xf>
    <xf numFmtId="0" fontId="21" fillId="0" borderId="36" xfId="8" applyFont="1" applyBorder="1" applyAlignment="1">
      <alignment horizontal="center" vertical="center"/>
    </xf>
    <xf numFmtId="0" fontId="21" fillId="0" borderId="0" xfId="8" applyFont="1" applyAlignment="1">
      <alignment horizontal="center" vertical="center"/>
    </xf>
    <xf numFmtId="0" fontId="21" fillId="0" borderId="34" xfId="8" applyFont="1" applyBorder="1" applyAlignment="1">
      <alignment horizontal="center" vertical="center"/>
    </xf>
    <xf numFmtId="0" fontId="21" fillId="0" borderId="19" xfId="8" applyFont="1" applyBorder="1" applyAlignment="1">
      <alignment horizontal="center" vertical="center"/>
    </xf>
    <xf numFmtId="0" fontId="21" fillId="0" borderId="9" xfId="8" applyFont="1" applyBorder="1" applyAlignment="1">
      <alignment horizontal="center" vertical="center"/>
    </xf>
    <xf numFmtId="0" fontId="21" fillId="0" borderId="22" xfId="8" applyFont="1" applyBorder="1" applyAlignment="1">
      <alignment horizontal="center" vertical="center"/>
    </xf>
    <xf numFmtId="0" fontId="22" fillId="0" borderId="0" xfId="8" applyFont="1" applyAlignment="1">
      <alignment horizontal="center" vertical="center" wrapText="1"/>
    </xf>
    <xf numFmtId="0" fontId="31" fillId="0" borderId="0" xfId="8" applyFont="1" applyAlignment="1">
      <alignment horizontal="center" vertical="center" wrapText="1"/>
    </xf>
    <xf numFmtId="0" fontId="59" fillId="0" borderId="18" xfId="8" applyFont="1" applyBorder="1" applyAlignment="1">
      <alignment horizontal="center" vertical="center"/>
    </xf>
    <xf numFmtId="0" fontId="59" fillId="0" borderId="16" xfId="8" applyFont="1" applyBorder="1" applyAlignment="1">
      <alignment horizontal="center" vertical="center"/>
    </xf>
    <xf numFmtId="0" fontId="59" fillId="0" borderId="17" xfId="8" applyFont="1" applyBorder="1" applyAlignment="1">
      <alignment horizontal="center" vertical="center"/>
    </xf>
    <xf numFmtId="0" fontId="59" fillId="0" borderId="33" xfId="8" applyFont="1" applyBorder="1" applyAlignment="1">
      <alignment horizontal="center" vertical="center"/>
    </xf>
    <xf numFmtId="0" fontId="59" fillId="0" borderId="0" xfId="8" applyFont="1" applyAlignment="1">
      <alignment horizontal="center" vertical="center"/>
    </xf>
    <xf numFmtId="0" fontId="59" fillId="0" borderId="37" xfId="8" applyFont="1" applyBorder="1" applyAlignment="1">
      <alignment horizontal="center" vertical="center"/>
    </xf>
    <xf numFmtId="0" fontId="59" fillId="0" borderId="28" xfId="8" applyFont="1" applyBorder="1" applyAlignment="1">
      <alignment horizontal="center" vertical="center"/>
    </xf>
    <xf numFmtId="0" fontId="59" fillId="0" borderId="10" xfId="8" applyFont="1" applyBorder="1" applyAlignment="1">
      <alignment horizontal="center" vertical="center"/>
    </xf>
    <xf numFmtId="0" fontId="59" fillId="0" borderId="38" xfId="8" applyFont="1" applyBorder="1" applyAlignment="1">
      <alignment horizontal="center" vertical="center"/>
    </xf>
    <xf numFmtId="0" fontId="38" fillId="0" borderId="0" xfId="8" applyFont="1" applyAlignment="1">
      <alignment horizontal="center" vertical="center"/>
    </xf>
    <xf numFmtId="0" fontId="38" fillId="0" borderId="10" xfId="8" applyFont="1" applyBorder="1" applyAlignment="1">
      <alignment horizontal="center" vertical="center"/>
    </xf>
    <xf numFmtId="0" fontId="59" fillId="0" borderId="0" xfId="8" applyFont="1" applyAlignment="1">
      <alignment horizontal="center" vertical="center" textRotation="255"/>
    </xf>
    <xf numFmtId="0" fontId="59" fillId="0" borderId="37" xfId="8" applyFont="1" applyBorder="1" applyAlignment="1">
      <alignment horizontal="center" vertical="center" textRotation="255"/>
    </xf>
    <xf numFmtId="0" fontId="38" fillId="4" borderId="18" xfId="8" applyFont="1" applyFill="1" applyBorder="1" applyAlignment="1">
      <alignment horizontal="center" vertical="center"/>
    </xf>
    <xf numFmtId="0" fontId="38" fillId="4" borderId="16" xfId="8" applyFont="1" applyFill="1" applyBorder="1" applyAlignment="1">
      <alignment horizontal="center" vertical="center"/>
    </xf>
    <xf numFmtId="0" fontId="38" fillId="4" borderId="17" xfId="8" applyFont="1" applyFill="1" applyBorder="1" applyAlignment="1">
      <alignment horizontal="center" vertical="center"/>
    </xf>
    <xf numFmtId="0" fontId="38" fillId="4" borderId="33" xfId="8" applyFont="1" applyFill="1" applyBorder="1" applyAlignment="1">
      <alignment horizontal="center" vertical="center"/>
    </xf>
    <xf numFmtId="0" fontId="38" fillId="4" borderId="0" xfId="8" applyFont="1" applyFill="1" applyAlignment="1">
      <alignment horizontal="center" vertical="center"/>
    </xf>
    <xf numFmtId="0" fontId="38" fillId="4" borderId="37" xfId="8" applyFont="1" applyFill="1" applyBorder="1" applyAlignment="1">
      <alignment horizontal="center" vertical="center"/>
    </xf>
    <xf numFmtId="0" fontId="38" fillId="4" borderId="28" xfId="8" applyFont="1" applyFill="1" applyBorder="1" applyAlignment="1">
      <alignment horizontal="center" vertical="center"/>
    </xf>
    <xf numFmtId="0" fontId="38" fillId="4" borderId="10" xfId="8" applyFont="1" applyFill="1" applyBorder="1" applyAlignment="1">
      <alignment horizontal="center" vertical="center"/>
    </xf>
    <xf numFmtId="0" fontId="38" fillId="4" borderId="38" xfId="8" applyFont="1" applyFill="1" applyBorder="1" applyAlignment="1">
      <alignment horizontal="center" vertical="center"/>
    </xf>
    <xf numFmtId="0" fontId="38" fillId="8" borderId="18" xfId="8" applyFont="1" applyFill="1" applyBorder="1" applyAlignment="1">
      <alignment horizontal="center" vertical="center" wrapText="1"/>
    </xf>
    <xf numFmtId="0" fontId="38" fillId="8" borderId="16" xfId="8" applyFont="1" applyFill="1" applyBorder="1" applyAlignment="1">
      <alignment horizontal="center" vertical="center" wrapText="1"/>
    </xf>
    <xf numFmtId="0" fontId="38" fillId="8" borderId="17" xfId="8" applyFont="1" applyFill="1" applyBorder="1" applyAlignment="1">
      <alignment horizontal="center" vertical="center" wrapText="1"/>
    </xf>
    <xf numFmtId="0" fontId="38" fillId="8" borderId="33" xfId="8" applyFont="1" applyFill="1" applyBorder="1" applyAlignment="1">
      <alignment horizontal="center" vertical="center" wrapText="1"/>
    </xf>
    <xf numFmtId="0" fontId="38" fillId="8" borderId="0" xfId="8" applyFont="1" applyFill="1" applyAlignment="1">
      <alignment horizontal="center" vertical="center" wrapText="1"/>
    </xf>
    <xf numFmtId="0" fontId="38" fillId="8" borderId="37" xfId="8" applyFont="1" applyFill="1" applyBorder="1" applyAlignment="1">
      <alignment horizontal="center" vertical="center" wrapText="1"/>
    </xf>
    <xf numFmtId="0" fontId="38" fillId="8" borderId="28" xfId="8" applyFont="1" applyFill="1" applyBorder="1" applyAlignment="1">
      <alignment horizontal="center" vertical="center" wrapText="1"/>
    </xf>
    <xf numFmtId="0" fontId="38" fillId="8" borderId="10" xfId="8" applyFont="1" applyFill="1" applyBorder="1" applyAlignment="1">
      <alignment horizontal="center" vertical="center" wrapText="1"/>
    </xf>
    <xf numFmtId="0" fontId="38" fillId="8" borderId="38" xfId="8" applyFont="1" applyFill="1" applyBorder="1" applyAlignment="1">
      <alignment horizontal="center" vertical="center" wrapText="1"/>
    </xf>
    <xf numFmtId="0" fontId="57" fillId="0" borderId="0" xfId="0" applyFont="1" applyAlignment="1">
      <alignment horizontal="center" vertical="center"/>
    </xf>
    <xf numFmtId="0" fontId="20" fillId="0" borderId="32" xfId="0" applyFont="1" applyBorder="1" applyAlignment="1">
      <alignment horizontal="center" vertical="center" shrinkToFit="1"/>
    </xf>
    <xf numFmtId="0" fontId="20" fillId="0" borderId="24" xfId="0" applyFont="1" applyBorder="1" applyAlignment="1">
      <alignment horizontal="center" vertical="center"/>
    </xf>
    <xf numFmtId="0" fontId="20" fillId="0" borderId="41" xfId="0" applyFont="1" applyBorder="1" applyAlignment="1">
      <alignment horizontal="center" vertical="center"/>
    </xf>
    <xf numFmtId="0" fontId="20" fillId="0" borderId="27" xfId="0" applyFont="1" applyBorder="1" applyAlignment="1">
      <alignment horizontal="center" vertical="center"/>
    </xf>
    <xf numFmtId="0" fontId="69" fillId="0" borderId="0" xfId="0" applyFont="1" applyAlignment="1">
      <alignment horizontal="center" vertical="center" wrapText="1"/>
    </xf>
    <xf numFmtId="0" fontId="87" fillId="0" borderId="125" xfId="0" applyFont="1" applyBorder="1" applyAlignment="1">
      <alignment horizontal="center" vertical="center"/>
    </xf>
    <xf numFmtId="0" fontId="42" fillId="0" borderId="13" xfId="0" applyFont="1" applyBorder="1" applyAlignment="1">
      <alignment horizontal="center" vertical="center"/>
    </xf>
    <xf numFmtId="0" fontId="42" fillId="0" borderId="26" xfId="0" applyFont="1" applyBorder="1" applyAlignment="1">
      <alignment horizontal="center" vertical="center"/>
    </xf>
    <xf numFmtId="0" fontId="42" fillId="0" borderId="5" xfId="0" applyFont="1" applyBorder="1" applyAlignment="1">
      <alignment horizontal="center" vertical="center"/>
    </xf>
    <xf numFmtId="0" fontId="42" fillId="0" borderId="15" xfId="0" applyFont="1" applyBorder="1" applyAlignment="1">
      <alignment horizontal="center" vertical="center"/>
    </xf>
    <xf numFmtId="0" fontId="51" fillId="0" borderId="24" xfId="0" applyFont="1" applyBorder="1" applyAlignment="1">
      <alignment horizontal="center" vertical="center"/>
    </xf>
    <xf numFmtId="0" fontId="51" fillId="0" borderId="41" xfId="0" applyFont="1" applyBorder="1" applyAlignment="1">
      <alignment horizontal="center" vertical="center"/>
    </xf>
    <xf numFmtId="0" fontId="51" fillId="0" borderId="27" xfId="0" applyFont="1" applyBorder="1" applyAlignment="1">
      <alignment horizontal="center" vertical="center"/>
    </xf>
    <xf numFmtId="0" fontId="42" fillId="0" borderId="137" xfId="0" applyFont="1" applyBorder="1" applyAlignment="1">
      <alignment horizontal="center" vertical="center"/>
    </xf>
    <xf numFmtId="0" fontId="42" fillId="0" borderId="138"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xf numFmtId="20" fontId="92" fillId="0" borderId="24" xfId="0" applyNumberFormat="1" applyFont="1" applyBorder="1" applyAlignment="1">
      <alignment horizontal="center" vertical="center"/>
    </xf>
    <xf numFmtId="20" fontId="92" fillId="0" borderId="41" xfId="0" applyNumberFormat="1" applyFont="1" applyBorder="1" applyAlignment="1">
      <alignment horizontal="center" vertical="center"/>
    </xf>
    <xf numFmtId="20" fontId="92" fillId="0" borderId="139" xfId="0" applyNumberFormat="1" applyFont="1" applyBorder="1" applyAlignment="1">
      <alignment horizontal="center" vertical="center"/>
    </xf>
    <xf numFmtId="20" fontId="92" fillId="0" borderId="140" xfId="0" applyNumberFormat="1" applyFont="1" applyBorder="1" applyAlignment="1">
      <alignment horizontal="center" vertical="center"/>
    </xf>
    <xf numFmtId="20" fontId="92" fillId="0" borderId="27" xfId="0" applyNumberFormat="1"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10" fillId="5" borderId="13"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34" xfId="0" applyFont="1" applyFill="1" applyBorder="1" applyAlignment="1">
      <alignment horizontal="center" vertical="center" wrapText="1"/>
    </xf>
    <xf numFmtId="0" fontId="109" fillId="0" borderId="5" xfId="0" applyFont="1" applyBorder="1" applyAlignment="1">
      <alignment horizontal="center" vertical="center"/>
    </xf>
    <xf numFmtId="0" fontId="109" fillId="0" borderId="6" xfId="0" applyFont="1" applyBorder="1" applyAlignment="1">
      <alignment horizontal="center" vertical="center"/>
    </xf>
    <xf numFmtId="0" fontId="109" fillId="0" borderId="15" xfId="0" applyFont="1" applyBorder="1" applyAlignment="1">
      <alignment horizontal="center" vertical="center"/>
    </xf>
    <xf numFmtId="0" fontId="20" fillId="5" borderId="13" xfId="0" applyFont="1" applyFill="1" applyBorder="1" applyAlignment="1">
      <alignment horizontal="center" vertical="center"/>
    </xf>
    <xf numFmtId="0" fontId="20" fillId="5" borderId="26" xfId="0" applyFont="1" applyFill="1" applyBorder="1" applyAlignment="1">
      <alignment horizontal="center" vertical="center"/>
    </xf>
    <xf numFmtId="0" fontId="20" fillId="5" borderId="36" xfId="0" applyFont="1" applyFill="1" applyBorder="1" applyAlignment="1">
      <alignment horizontal="center" vertical="center"/>
    </xf>
    <xf numFmtId="0" fontId="20" fillId="5" borderId="34" xfId="0" applyFont="1" applyFill="1" applyBorder="1" applyAlignment="1">
      <alignment horizontal="center" vertical="center"/>
    </xf>
    <xf numFmtId="0" fontId="20" fillId="0" borderId="15" xfId="0" applyFont="1" applyBorder="1" applyAlignment="1">
      <alignment horizontal="center" vertical="center"/>
    </xf>
    <xf numFmtId="0" fontId="20" fillId="5" borderId="19" xfId="0" applyFont="1" applyFill="1" applyBorder="1" applyAlignment="1">
      <alignment horizontal="center" vertical="center"/>
    </xf>
    <xf numFmtId="0" fontId="20" fillId="5" borderId="22" xfId="0" applyFont="1" applyFill="1" applyBorder="1" applyAlignment="1">
      <alignment horizontal="center" vertical="center"/>
    </xf>
    <xf numFmtId="0" fontId="10" fillId="5" borderId="1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8" fillId="5" borderId="13" xfId="0" applyFont="1" applyFill="1" applyBorder="1" applyAlignment="1">
      <alignment horizontal="center" vertical="center" wrapText="1"/>
    </xf>
    <xf numFmtId="0" fontId="20" fillId="9" borderId="13" xfId="0" applyFont="1" applyFill="1" applyBorder="1" applyAlignment="1">
      <alignment horizontal="center" vertical="center" textRotation="255"/>
    </xf>
    <xf numFmtId="0" fontId="20" fillId="9" borderId="26" xfId="0" applyFont="1" applyFill="1" applyBorder="1" applyAlignment="1">
      <alignment horizontal="center" vertical="center" textRotation="255"/>
    </xf>
    <xf numFmtId="0" fontId="20" fillId="9" borderId="36" xfId="0" applyFont="1" applyFill="1" applyBorder="1" applyAlignment="1">
      <alignment horizontal="center" vertical="center" textRotation="255"/>
    </xf>
    <xf numFmtId="0" fontId="20" fillId="9" borderId="34" xfId="0" applyFont="1" applyFill="1" applyBorder="1" applyAlignment="1">
      <alignment horizontal="center" vertical="center" textRotation="255"/>
    </xf>
    <xf numFmtId="0" fontId="20" fillId="9" borderId="19" xfId="0" applyFont="1" applyFill="1" applyBorder="1" applyAlignment="1">
      <alignment horizontal="center" vertical="center" textRotation="255"/>
    </xf>
    <xf numFmtId="0" fontId="20" fillId="9" borderId="22" xfId="0" applyFont="1" applyFill="1" applyBorder="1" applyAlignment="1">
      <alignment horizontal="center" vertical="center" textRotation="255"/>
    </xf>
    <xf numFmtId="0" fontId="9" fillId="0" borderId="36" xfId="0" applyFont="1" applyBorder="1" applyAlignment="1">
      <alignment horizontal="center" vertical="center"/>
    </xf>
    <xf numFmtId="0" fontId="9" fillId="0" borderId="0" xfId="0" applyFont="1" applyAlignment="1">
      <alignment horizontal="center" vertical="center"/>
    </xf>
    <xf numFmtId="0" fontId="9" fillId="0" borderId="34" xfId="0" applyFont="1" applyBorder="1" applyAlignment="1">
      <alignment horizontal="center" vertical="center"/>
    </xf>
    <xf numFmtId="0" fontId="108" fillId="5" borderId="25" xfId="0" applyFont="1" applyFill="1" applyBorder="1" applyAlignment="1">
      <alignment horizontal="center" vertical="center" wrapText="1"/>
    </xf>
    <xf numFmtId="0" fontId="108" fillId="5" borderId="36" xfId="0" applyFont="1" applyFill="1" applyBorder="1" applyAlignment="1">
      <alignment horizontal="center" vertical="center" wrapText="1"/>
    </xf>
    <xf numFmtId="0" fontId="108" fillId="5" borderId="0" xfId="0" applyFont="1" applyFill="1" applyAlignment="1">
      <alignment horizontal="center" vertical="center" wrapText="1"/>
    </xf>
    <xf numFmtId="0" fontId="108" fillId="5" borderId="19" xfId="0" applyFont="1" applyFill="1" applyBorder="1" applyAlignment="1">
      <alignment horizontal="center" vertical="center" wrapText="1"/>
    </xf>
    <xf numFmtId="0" fontId="108" fillId="5" borderId="9" xfId="0" applyFont="1" applyFill="1" applyBorder="1" applyAlignment="1">
      <alignment horizontal="center" vertical="center" wrapText="1"/>
    </xf>
    <xf numFmtId="0" fontId="46" fillId="0" borderId="55" xfId="1" applyFont="1" applyBorder="1" applyAlignment="1">
      <alignment horizontal="center" vertical="center"/>
    </xf>
    <xf numFmtId="0" fontId="46" fillId="0" borderId="8" xfId="1" applyFont="1" applyBorder="1" applyAlignment="1">
      <alignment horizontal="center" vertical="center"/>
    </xf>
    <xf numFmtId="0" fontId="51" fillId="10" borderId="31" xfId="1" applyFont="1" applyFill="1" applyBorder="1" applyAlignment="1">
      <alignment horizontal="center" vertical="center"/>
    </xf>
    <xf numFmtId="0" fontId="51" fillId="10" borderId="29" xfId="1" applyFont="1" applyFill="1" applyBorder="1" applyAlignment="1">
      <alignment horizontal="center" vertical="center"/>
    </xf>
    <xf numFmtId="0" fontId="51" fillId="10" borderId="30" xfId="1" applyFont="1" applyFill="1" applyBorder="1" applyAlignment="1">
      <alignment horizontal="center" vertical="center"/>
    </xf>
    <xf numFmtId="0" fontId="50" fillId="0" borderId="42" xfId="0" applyFont="1" applyBorder="1" applyAlignment="1">
      <alignment horizontal="center" vertical="center" wrapText="1"/>
    </xf>
    <xf numFmtId="0" fontId="49" fillId="10" borderId="57" xfId="1" applyFont="1" applyFill="1" applyBorder="1" applyAlignment="1">
      <alignment horizontal="center" vertical="center" shrinkToFit="1"/>
    </xf>
    <xf numFmtId="0" fontId="49" fillId="10" borderId="58" xfId="1" applyFont="1" applyFill="1" applyBorder="1" applyAlignment="1">
      <alignment horizontal="center" vertical="center" shrinkToFit="1"/>
    </xf>
    <xf numFmtId="0" fontId="49" fillId="10" borderId="14" xfId="1" applyFont="1" applyFill="1" applyBorder="1" applyAlignment="1">
      <alignment horizontal="center" vertical="center"/>
    </xf>
    <xf numFmtId="0" fontId="49" fillId="10" borderId="25" xfId="1" applyFont="1" applyFill="1" applyBorder="1" applyAlignment="1">
      <alignment horizontal="center" vertical="center"/>
    </xf>
    <xf numFmtId="0" fontId="49" fillId="10" borderId="55" xfId="1" applyFont="1" applyFill="1" applyBorder="1" applyAlignment="1">
      <alignment horizontal="center" vertical="center"/>
    </xf>
    <xf numFmtId="0" fontId="49" fillId="10" borderId="8" xfId="1" applyFont="1" applyFill="1" applyBorder="1" applyAlignment="1">
      <alignment horizontal="center" vertical="center"/>
    </xf>
    <xf numFmtId="0" fontId="51" fillId="4" borderId="95" xfId="1" applyFont="1" applyFill="1" applyBorder="1" applyAlignment="1">
      <alignment horizontal="center" vertical="center" wrapText="1"/>
    </xf>
    <xf numFmtId="0" fontId="51" fillId="4" borderId="69" xfId="1" applyFont="1" applyFill="1" applyBorder="1" applyAlignment="1">
      <alignment horizontal="center" vertical="center"/>
    </xf>
    <xf numFmtId="0" fontId="44" fillId="4" borderId="19" xfId="1" applyFont="1" applyFill="1" applyBorder="1" applyAlignment="1">
      <alignment horizontal="center" vertical="center"/>
    </xf>
    <xf numFmtId="0" fontId="44" fillId="4" borderId="9" xfId="1" applyFont="1" applyFill="1" applyBorder="1" applyAlignment="1">
      <alignment horizontal="center" vertical="center"/>
    </xf>
    <xf numFmtId="0" fontId="44" fillId="4" borderId="20" xfId="1" applyFont="1" applyFill="1" applyBorder="1" applyAlignment="1">
      <alignment horizontal="center" vertical="center"/>
    </xf>
    <xf numFmtId="0" fontId="49" fillId="4" borderId="5" xfId="1" applyFont="1" applyFill="1" applyBorder="1" applyAlignment="1">
      <alignment horizontal="center" vertical="center"/>
    </xf>
    <xf numFmtId="0" fontId="49" fillId="4" borderId="6" xfId="1" applyFont="1" applyFill="1" applyBorder="1" applyAlignment="1">
      <alignment horizontal="center" vertical="center"/>
    </xf>
    <xf numFmtId="0" fontId="49" fillId="4" borderId="7" xfId="1" applyFont="1" applyFill="1" applyBorder="1" applyAlignment="1">
      <alignment horizontal="center" vertical="center"/>
    </xf>
    <xf numFmtId="0" fontId="49" fillId="10" borderId="14" xfId="1" applyFont="1" applyFill="1" applyBorder="1" applyAlignment="1">
      <alignment horizontal="center" vertical="center" shrinkToFit="1"/>
    </xf>
    <xf numFmtId="0" fontId="49" fillId="10" borderId="25" xfId="1" applyFont="1" applyFill="1" applyBorder="1" applyAlignment="1">
      <alignment horizontal="center" vertical="center" shrinkToFit="1"/>
    </xf>
    <xf numFmtId="0" fontId="49" fillId="10" borderId="21" xfId="1" applyFont="1" applyFill="1" applyBorder="1" applyAlignment="1">
      <alignment horizontal="center" vertical="center" shrinkToFit="1"/>
    </xf>
    <xf numFmtId="0" fontId="49" fillId="10" borderId="9" xfId="1" applyFont="1" applyFill="1" applyBorder="1" applyAlignment="1">
      <alignment horizontal="center" vertical="center" shrinkToFit="1"/>
    </xf>
    <xf numFmtId="0" fontId="49" fillId="0" borderId="5" xfId="1" applyFont="1" applyBorder="1" applyAlignment="1">
      <alignment horizontal="center" vertical="center" shrinkToFit="1"/>
    </xf>
    <xf numFmtId="0" fontId="49" fillId="0" borderId="15" xfId="1" applyFont="1" applyBorder="1" applyAlignment="1">
      <alignment horizontal="center" vertical="center" shrinkToFit="1"/>
    </xf>
    <xf numFmtId="0" fontId="44" fillId="0" borderId="31" xfId="1" applyFont="1" applyBorder="1" applyAlignment="1">
      <alignment horizontal="center" vertical="center"/>
    </xf>
    <xf numFmtId="0" fontId="44" fillId="0" borderId="29" xfId="1" applyFont="1" applyBorder="1" applyAlignment="1">
      <alignment horizontal="center" vertical="center"/>
    </xf>
    <xf numFmtId="0" fontId="44" fillId="0" borderId="30" xfId="1" applyFont="1" applyBorder="1" applyAlignment="1">
      <alignment horizontal="center" vertical="center"/>
    </xf>
    <xf numFmtId="0" fontId="49" fillId="0" borderId="14" xfId="1" applyFont="1" applyBorder="1" applyAlignment="1">
      <alignment horizontal="center" vertical="center" shrinkToFit="1"/>
    </xf>
    <xf numFmtId="0" fontId="49" fillId="0" borderId="33" xfId="1" applyFont="1" applyBorder="1" applyAlignment="1">
      <alignment horizontal="center" vertical="center" shrinkToFit="1"/>
    </xf>
    <xf numFmtId="0" fontId="49" fillId="0" borderId="21" xfId="1" applyFont="1" applyBorder="1" applyAlignment="1">
      <alignment horizontal="center" vertical="center" shrinkToFit="1"/>
    </xf>
    <xf numFmtId="0" fontId="49" fillId="0" borderId="13" xfId="1" applyFont="1" applyBorder="1" applyAlignment="1">
      <alignment horizontal="center" vertical="center" wrapText="1" shrinkToFit="1"/>
    </xf>
    <xf numFmtId="0" fontId="49" fillId="0" borderId="26" xfId="1" applyFont="1" applyBorder="1" applyAlignment="1">
      <alignment horizontal="center" vertical="center" shrinkToFit="1"/>
    </xf>
    <xf numFmtId="0" fontId="49" fillId="0" borderId="36" xfId="1" applyFont="1" applyBorder="1" applyAlignment="1">
      <alignment horizontal="center" vertical="center" shrinkToFit="1"/>
    </xf>
    <xf numFmtId="0" fontId="49" fillId="0" borderId="34" xfId="1" applyFont="1" applyBorder="1" applyAlignment="1">
      <alignment horizontal="center" vertical="center" shrinkToFit="1"/>
    </xf>
    <xf numFmtId="0" fontId="49" fillId="0" borderId="19" xfId="1" applyFont="1" applyBorder="1" applyAlignment="1">
      <alignment horizontal="center" vertical="center" shrinkToFit="1"/>
    </xf>
    <xf numFmtId="0" fontId="49" fillId="0" borderId="22" xfId="1" applyFont="1" applyBorder="1" applyAlignment="1">
      <alignment horizontal="center" vertical="center" shrinkToFit="1"/>
    </xf>
    <xf numFmtId="0" fontId="49" fillId="0" borderId="14" xfId="1" applyFont="1" applyBorder="1" applyAlignment="1">
      <alignment horizontal="center" vertical="center" wrapText="1" shrinkToFit="1"/>
    </xf>
    <xf numFmtId="0" fontId="49" fillId="0" borderId="71" xfId="1" applyFont="1" applyBorder="1" applyAlignment="1">
      <alignment horizontal="center" vertical="center" shrinkToFit="1"/>
    </xf>
    <xf numFmtId="0" fontId="49" fillId="0" borderId="35" xfId="1" applyFont="1" applyBorder="1" applyAlignment="1">
      <alignment horizontal="center" vertical="center" shrinkToFit="1"/>
    </xf>
    <xf numFmtId="0" fontId="49" fillId="0" borderId="69" xfId="1" applyFont="1" applyBorder="1" applyAlignment="1">
      <alignment horizontal="center" vertical="center" shrinkToFit="1"/>
    </xf>
    <xf numFmtId="0" fontId="49" fillId="0" borderId="29" xfId="1" applyFont="1" applyBorder="1" applyAlignment="1">
      <alignment horizontal="center" vertical="center"/>
    </xf>
    <xf numFmtId="0" fontId="49" fillId="0" borderId="117" xfId="1" applyFont="1" applyBorder="1" applyAlignment="1">
      <alignment horizontal="center" vertical="top"/>
    </xf>
    <xf numFmtId="0" fontId="49" fillId="0" borderId="118" xfId="1" applyFont="1" applyBorder="1" applyAlignment="1">
      <alignment horizontal="center" vertical="top"/>
    </xf>
    <xf numFmtId="0" fontId="49" fillId="0" borderId="23" xfId="1" applyFont="1" applyBorder="1" applyAlignment="1">
      <alignment horizontal="center" vertical="top"/>
    </xf>
    <xf numFmtId="0" fontId="49" fillId="10" borderId="11" xfId="1" applyFont="1" applyFill="1" applyBorder="1" applyAlignment="1">
      <alignment horizontal="center" vertical="center" shrinkToFit="1"/>
    </xf>
    <xf numFmtId="0" fontId="49" fillId="10" borderId="6" xfId="1" applyFont="1" applyFill="1" applyBorder="1" applyAlignment="1">
      <alignment horizontal="center" vertical="center" shrinkToFit="1"/>
    </xf>
    <xf numFmtId="0" fontId="49" fillId="10" borderId="119" xfId="1" applyFont="1" applyFill="1" applyBorder="1" applyAlignment="1">
      <alignment horizontal="center" vertical="center" shrinkToFit="1"/>
    </xf>
    <xf numFmtId="0" fontId="75" fillId="0" borderId="0" xfId="3" applyFont="1" applyAlignment="1">
      <alignment horizontal="center" vertical="center"/>
    </xf>
    <xf numFmtId="0" fontId="76" fillId="9" borderId="16" xfId="0" applyFont="1" applyFill="1" applyBorder="1" applyAlignment="1">
      <alignment horizontal="center" vertical="center"/>
    </xf>
    <xf numFmtId="0" fontId="38" fillId="2" borderId="13" xfId="0" applyFont="1" applyFill="1" applyBorder="1" applyAlignment="1">
      <alignment horizontal="center" vertical="center"/>
    </xf>
    <xf numFmtId="0" fontId="38" fillId="2" borderId="25" xfId="0" applyFont="1" applyFill="1" applyBorder="1" applyAlignment="1">
      <alignment horizontal="center" vertical="center"/>
    </xf>
    <xf numFmtId="0" fontId="38" fillId="2" borderId="26" xfId="0" applyFont="1" applyFill="1" applyBorder="1" applyAlignment="1">
      <alignment horizontal="center" vertical="center"/>
    </xf>
    <xf numFmtId="0" fontId="38" fillId="2" borderId="19" xfId="0" applyFont="1" applyFill="1" applyBorder="1" applyAlignment="1">
      <alignment horizontal="center" vertical="center"/>
    </xf>
    <xf numFmtId="0" fontId="38" fillId="2" borderId="9" xfId="0" applyFont="1" applyFill="1" applyBorder="1" applyAlignment="1">
      <alignment horizontal="center" vertical="center"/>
    </xf>
    <xf numFmtId="0" fontId="38" fillId="2" borderId="22"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6" xfId="0" applyFont="1" applyFill="1" applyBorder="1" applyAlignment="1">
      <alignment horizontal="center" vertical="center"/>
    </xf>
    <xf numFmtId="0" fontId="38" fillId="2" borderId="15" xfId="0" applyFont="1" applyFill="1" applyBorder="1" applyAlignment="1">
      <alignment horizontal="center" vertical="center"/>
    </xf>
    <xf numFmtId="0" fontId="38" fillId="9" borderId="0" xfId="0" applyFont="1" applyFill="1" applyAlignment="1">
      <alignment horizontal="center" vertical="center"/>
    </xf>
    <xf numFmtId="0" fontId="38" fillId="9" borderId="10" xfId="0" applyFont="1" applyFill="1" applyBorder="1" applyAlignment="1">
      <alignment horizontal="center" vertical="center"/>
    </xf>
    <xf numFmtId="0" fontId="63" fillId="9" borderId="9" xfId="0" applyFont="1" applyFill="1" applyBorder="1" applyAlignment="1">
      <alignment horizontal="center" vertical="center"/>
    </xf>
    <xf numFmtId="0" fontId="63" fillId="9" borderId="0" xfId="0" applyFont="1" applyFill="1" applyAlignment="1">
      <alignment horizontal="center" vertical="center"/>
    </xf>
    <xf numFmtId="0" fontId="77" fillId="9" borderId="0" xfId="0" applyFont="1" applyFill="1" applyAlignment="1">
      <alignment horizontal="center" vertical="center"/>
    </xf>
    <xf numFmtId="0" fontId="76" fillId="9" borderId="0" xfId="0" applyFont="1" applyFill="1" applyAlignment="1">
      <alignment horizontal="center" vertical="center"/>
    </xf>
    <xf numFmtId="0" fontId="66" fillId="9" borderId="0" xfId="0" applyFont="1" applyFill="1" applyAlignment="1">
      <alignment horizontal="center" vertical="center" wrapText="1"/>
    </xf>
    <xf numFmtId="0" fontId="20" fillId="9" borderId="0" xfId="0" applyFont="1" applyFill="1" applyAlignment="1">
      <alignment horizontal="center" vertical="center"/>
    </xf>
    <xf numFmtId="0" fontId="66" fillId="9" borderId="0" xfId="0" applyFont="1" applyFill="1" applyAlignment="1">
      <alignment horizontal="center" vertical="center"/>
    </xf>
    <xf numFmtId="0" fontId="67" fillId="9" borderId="0" xfId="0" applyFont="1" applyFill="1" applyAlignment="1">
      <alignment horizontal="center" vertical="center"/>
    </xf>
    <xf numFmtId="0" fontId="64" fillId="9" borderId="0" xfId="0" applyFont="1" applyFill="1" applyAlignment="1">
      <alignment horizontal="center" vertical="center"/>
    </xf>
    <xf numFmtId="0" fontId="63" fillId="9" borderId="9" xfId="0" applyFont="1" applyFill="1" applyBorder="1">
      <alignment vertical="center"/>
    </xf>
    <xf numFmtId="0" fontId="63" fillId="9" borderId="101" xfId="0" applyFont="1" applyFill="1" applyBorder="1" applyAlignment="1">
      <alignment horizontal="center" vertical="center"/>
    </xf>
    <xf numFmtId="0" fontId="75" fillId="9" borderId="18" xfId="0" applyFont="1" applyFill="1" applyBorder="1" applyAlignment="1">
      <alignment horizontal="center" vertical="center"/>
    </xf>
    <xf numFmtId="0" fontId="75" fillId="9" borderId="16" xfId="0" applyFont="1" applyFill="1" applyBorder="1" applyAlignment="1">
      <alignment horizontal="center" vertical="center"/>
    </xf>
    <xf numFmtId="0" fontId="75" fillId="9" borderId="17" xfId="0" applyFont="1" applyFill="1" applyBorder="1" applyAlignment="1">
      <alignment horizontal="center" vertical="center"/>
    </xf>
    <xf numFmtId="0" fontId="75" fillId="9" borderId="21" xfId="0" applyFont="1" applyFill="1" applyBorder="1" applyAlignment="1">
      <alignment horizontal="center" vertical="center"/>
    </xf>
    <xf numFmtId="0" fontId="75" fillId="9" borderId="9" xfId="0" applyFont="1" applyFill="1" applyBorder="1" applyAlignment="1">
      <alignment horizontal="center" vertical="center"/>
    </xf>
    <xf numFmtId="0" fontId="75" fillId="9" borderId="20" xfId="0" applyFont="1" applyFill="1" applyBorder="1" applyAlignment="1">
      <alignment horizontal="center" vertical="center"/>
    </xf>
    <xf numFmtId="0" fontId="67" fillId="9" borderId="14" xfId="0" applyFont="1" applyFill="1" applyBorder="1" applyAlignment="1">
      <alignment horizontal="center" vertical="center" textRotation="255" wrapText="1"/>
    </xf>
    <xf numFmtId="0" fontId="67" fillId="9" borderId="25" xfId="0" applyFont="1" applyFill="1" applyBorder="1" applyAlignment="1">
      <alignment horizontal="center" vertical="center" textRotation="255" wrapText="1"/>
    </xf>
    <xf numFmtId="0" fontId="67" fillId="9" borderId="43" xfId="0" applyFont="1" applyFill="1" applyBorder="1" applyAlignment="1">
      <alignment horizontal="center" vertical="center" textRotation="255" wrapText="1"/>
    </xf>
    <xf numFmtId="0" fontId="67" fillId="9" borderId="33" xfId="0" applyFont="1" applyFill="1" applyBorder="1" applyAlignment="1">
      <alignment horizontal="center" vertical="center" textRotation="255" wrapText="1"/>
    </xf>
    <xf numFmtId="0" fontId="67" fillId="9" borderId="0" xfId="0" applyFont="1" applyFill="1" applyAlignment="1">
      <alignment horizontal="center" vertical="center" textRotation="255" wrapText="1"/>
    </xf>
    <xf numFmtId="0" fontId="67" fillId="9" borderId="37" xfId="0" applyFont="1" applyFill="1" applyBorder="1" applyAlignment="1">
      <alignment horizontal="center" vertical="center" textRotation="255" wrapText="1"/>
    </xf>
    <xf numFmtId="0" fontId="67" fillId="9" borderId="28" xfId="0" applyFont="1" applyFill="1" applyBorder="1" applyAlignment="1">
      <alignment horizontal="center" vertical="center" textRotation="255" wrapText="1"/>
    </xf>
    <xf numFmtId="0" fontId="67" fillId="9" borderId="10" xfId="0" applyFont="1" applyFill="1" applyBorder="1" applyAlignment="1">
      <alignment horizontal="center" vertical="center" textRotation="255" wrapText="1"/>
    </xf>
    <xf numFmtId="0" fontId="67" fillId="9" borderId="38" xfId="0" applyFont="1" applyFill="1" applyBorder="1" applyAlignment="1">
      <alignment horizontal="center" vertical="center" textRotation="255" wrapText="1"/>
    </xf>
    <xf numFmtId="0" fontId="67" fillId="9" borderId="14" xfId="0" applyFont="1" applyFill="1" applyBorder="1" applyAlignment="1">
      <alignment horizontal="center" vertical="center" textRotation="255"/>
    </xf>
    <xf numFmtId="0" fontId="67" fillId="9" borderId="25" xfId="0" applyFont="1" applyFill="1" applyBorder="1" applyAlignment="1">
      <alignment horizontal="center" vertical="center" textRotation="255"/>
    </xf>
    <xf numFmtId="0" fontId="67" fillId="9" borderId="43" xfId="0" applyFont="1" applyFill="1" applyBorder="1" applyAlignment="1">
      <alignment horizontal="center" vertical="center" textRotation="255"/>
    </xf>
    <xf numFmtId="0" fontId="67" fillId="9" borderId="33" xfId="0" applyFont="1" applyFill="1" applyBorder="1" applyAlignment="1">
      <alignment horizontal="center" vertical="center" textRotation="255"/>
    </xf>
    <xf numFmtId="0" fontId="67" fillId="9" borderId="0" xfId="0" applyFont="1" applyFill="1" applyAlignment="1">
      <alignment horizontal="center" vertical="center" textRotation="255"/>
    </xf>
    <xf numFmtId="0" fontId="67" fillId="9" borderId="37" xfId="0" applyFont="1" applyFill="1" applyBorder="1" applyAlignment="1">
      <alignment horizontal="center" vertical="center" textRotation="255"/>
    </xf>
    <xf numFmtId="0" fontId="67" fillId="9" borderId="28" xfId="0" applyFont="1" applyFill="1" applyBorder="1" applyAlignment="1">
      <alignment horizontal="center" vertical="center" textRotation="255"/>
    </xf>
    <xf numFmtId="0" fontId="67" fillId="9" borderId="10" xfId="0" applyFont="1" applyFill="1" applyBorder="1" applyAlignment="1">
      <alignment horizontal="center" vertical="center" textRotation="255"/>
    </xf>
    <xf numFmtId="0" fontId="67" fillId="9" borderId="38" xfId="0" applyFont="1" applyFill="1" applyBorder="1" applyAlignment="1">
      <alignment horizontal="center" vertical="center" textRotation="255"/>
    </xf>
    <xf numFmtId="0" fontId="66" fillId="9" borderId="25" xfId="0" applyFont="1" applyFill="1" applyBorder="1" applyAlignment="1">
      <alignment horizontal="center" vertical="center" wrapText="1"/>
    </xf>
    <xf numFmtId="0" fontId="66" fillId="9" borderId="25" xfId="0" applyFont="1" applyFill="1" applyBorder="1" applyAlignment="1">
      <alignment horizontal="center" vertical="center"/>
    </xf>
    <xf numFmtId="0" fontId="38" fillId="2" borderId="5" xfId="0" applyFont="1" applyFill="1" applyBorder="1" applyAlignment="1">
      <alignment horizontal="center" vertical="center" wrapText="1"/>
    </xf>
    <xf numFmtId="178" fontId="22" fillId="0" borderId="0" xfId="3" applyNumberFormat="1" applyFont="1" applyAlignment="1">
      <alignment horizontal="right" vertical="center" shrinkToFit="1"/>
    </xf>
    <xf numFmtId="0" fontId="65" fillId="0" borderId="0" xfId="0" applyFont="1" applyAlignment="1">
      <alignment horizontal="center" vertical="center" wrapText="1"/>
    </xf>
    <xf numFmtId="0" fontId="22" fillId="0" borderId="5" xfId="3" applyFont="1" applyBorder="1" applyAlignment="1">
      <alignment horizontal="center" vertical="center"/>
    </xf>
    <xf numFmtId="0" fontId="22" fillId="0" borderId="15" xfId="3" applyFont="1" applyBorder="1" applyAlignment="1">
      <alignment horizontal="center" vertical="center"/>
    </xf>
    <xf numFmtId="0" fontId="22" fillId="0" borderId="6" xfId="0" applyFont="1" applyBorder="1" applyAlignment="1">
      <alignment horizontal="center" vertical="center"/>
    </xf>
    <xf numFmtId="0" fontId="22" fillId="0" borderId="15" xfId="0" applyFont="1" applyBorder="1" applyAlignment="1">
      <alignment horizontal="center" vertical="center"/>
    </xf>
    <xf numFmtId="0" fontId="29" fillId="0" borderId="5" xfId="3" applyFont="1" applyBorder="1" applyAlignment="1">
      <alignment horizontal="center" vertical="center"/>
    </xf>
    <xf numFmtId="0" fontId="29" fillId="0" borderId="15" xfId="0" applyFont="1" applyBorder="1" applyAlignment="1">
      <alignment horizontal="center" vertical="center"/>
    </xf>
    <xf numFmtId="0" fontId="29" fillId="0" borderId="6"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13" xfId="3" applyFont="1" applyBorder="1" applyAlignment="1">
      <alignment horizontal="center" vertical="center"/>
    </xf>
    <xf numFmtId="0" fontId="29" fillId="0" borderId="26" xfId="3" applyFont="1" applyBorder="1" applyAlignment="1">
      <alignment horizontal="center" vertical="center"/>
    </xf>
    <xf numFmtId="0" fontId="29" fillId="0" borderId="19" xfId="3" applyFont="1" applyBorder="1" applyAlignment="1">
      <alignment horizontal="center" vertical="center"/>
    </xf>
    <xf numFmtId="0" fontId="29" fillId="0" borderId="22" xfId="3" applyFont="1" applyBorder="1" applyAlignment="1">
      <alignment horizontal="center" vertical="center"/>
    </xf>
    <xf numFmtId="0" fontId="29" fillId="0" borderId="9" xfId="0" applyFont="1" applyBorder="1" applyAlignment="1">
      <alignment horizontal="center" vertical="center"/>
    </xf>
    <xf numFmtId="0" fontId="29" fillId="0" borderId="22" xfId="0" applyFont="1" applyBorder="1" applyAlignment="1">
      <alignment horizontal="center" vertical="center"/>
    </xf>
    <xf numFmtId="0" fontId="27" fillId="0" borderId="24" xfId="3" applyFont="1" applyBorder="1" applyAlignment="1">
      <alignment horizontal="center" vertical="center"/>
    </xf>
    <xf numFmtId="0" fontId="27" fillId="0" borderId="27" xfId="0" applyFont="1" applyBorder="1" applyAlignment="1">
      <alignment horizontal="center" vertical="center"/>
    </xf>
    <xf numFmtId="0" fontId="29" fillId="0" borderId="24" xfId="3" applyFont="1" applyBorder="1" applyAlignment="1">
      <alignment horizontal="center" vertical="center" wrapText="1"/>
    </xf>
    <xf numFmtId="0" fontId="29" fillId="0" borderId="27" xfId="0" applyFont="1" applyBorder="1" applyAlignment="1">
      <alignment horizontal="center" vertical="center"/>
    </xf>
    <xf numFmtId="0" fontId="29" fillId="0" borderId="25" xfId="0" applyFont="1" applyBorder="1" applyAlignment="1">
      <alignment horizontal="center" vertical="center" wrapText="1"/>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29" fillId="0" borderId="13" xfId="0" applyFont="1" applyBorder="1" applyAlignment="1">
      <alignment horizontal="center" vertical="center" wrapText="1"/>
    </xf>
    <xf numFmtId="0" fontId="29" fillId="0" borderId="13" xfId="0" applyFont="1" applyBorder="1" applyAlignment="1">
      <alignment horizontal="center" vertical="center"/>
    </xf>
    <xf numFmtId="0" fontId="29" fillId="0" borderId="19" xfId="0" applyFont="1" applyBorder="1" applyAlignment="1">
      <alignment horizontal="center" vertical="center"/>
    </xf>
    <xf numFmtId="0" fontId="22" fillId="0" borderId="108" xfId="0" applyFont="1" applyBorder="1" applyAlignment="1">
      <alignment horizontal="center" vertical="center"/>
    </xf>
    <xf numFmtId="0" fontId="22" fillId="0" borderId="109" xfId="0" applyFont="1" applyBorder="1" applyAlignment="1">
      <alignment horizontal="center" vertical="center"/>
    </xf>
    <xf numFmtId="0" fontId="22" fillId="0" borderId="110" xfId="0" applyFont="1" applyBorder="1" applyAlignment="1">
      <alignment horizontal="center" vertical="center"/>
    </xf>
    <xf numFmtId="0" fontId="22" fillId="0" borderId="111" xfId="0" applyFont="1" applyBorder="1" applyAlignment="1">
      <alignment horizontal="center" vertical="center"/>
    </xf>
    <xf numFmtId="0" fontId="22" fillId="0" borderId="112" xfId="0" applyFont="1" applyBorder="1" applyAlignment="1">
      <alignment horizontal="center" vertical="center"/>
    </xf>
    <xf numFmtId="0" fontId="22" fillId="0" borderId="113" xfId="0" applyFont="1" applyBorder="1" applyAlignment="1">
      <alignment horizontal="center" vertical="center"/>
    </xf>
    <xf numFmtId="0" fontId="22" fillId="0" borderId="114" xfId="0" applyFont="1" applyBorder="1" applyAlignment="1">
      <alignment horizontal="center" vertical="center"/>
    </xf>
    <xf numFmtId="0" fontId="22" fillId="0" borderId="115" xfId="0" applyFont="1" applyBorder="1" applyAlignment="1">
      <alignment horizontal="center" vertical="center"/>
    </xf>
    <xf numFmtId="0" fontId="22" fillId="0" borderId="116" xfId="0" applyFont="1" applyBorder="1" applyAlignment="1">
      <alignment horizontal="center" vertical="center"/>
    </xf>
    <xf numFmtId="0" fontId="111" fillId="0" borderId="9" xfId="0" applyFont="1" applyBorder="1" applyAlignment="1">
      <alignment horizontal="center" vertical="center"/>
    </xf>
    <xf numFmtId="0" fontId="81" fillId="9" borderId="32" xfId="0" applyFont="1" applyFill="1" applyBorder="1" applyAlignment="1">
      <alignment horizontal="center" vertical="center"/>
    </xf>
    <xf numFmtId="0" fontId="81" fillId="9" borderId="32" xfId="0" applyFont="1" applyFill="1" applyBorder="1" applyAlignment="1">
      <alignment horizontal="center" vertical="center" wrapText="1"/>
    </xf>
    <xf numFmtId="0" fontId="81" fillId="2" borderId="13" xfId="0" applyFont="1" applyFill="1" applyBorder="1" applyAlignment="1">
      <alignment horizontal="center" vertical="center"/>
    </xf>
    <xf numFmtId="0" fontId="81" fillId="2" borderId="25" xfId="0" applyFont="1" applyFill="1" applyBorder="1" applyAlignment="1">
      <alignment horizontal="center" vertical="center"/>
    </xf>
    <xf numFmtId="0" fontId="81" fillId="2" borderId="26" xfId="0" applyFont="1" applyFill="1" applyBorder="1" applyAlignment="1">
      <alignment horizontal="center" vertical="center"/>
    </xf>
    <xf numFmtId="0" fontId="81" fillId="2" borderId="36" xfId="0" applyFont="1" applyFill="1" applyBorder="1" applyAlignment="1">
      <alignment horizontal="center" vertical="center"/>
    </xf>
    <xf numFmtId="0" fontId="81" fillId="2" borderId="0" xfId="0" applyFont="1" applyFill="1" applyAlignment="1">
      <alignment horizontal="center" vertical="center"/>
    </xf>
    <xf numFmtId="0" fontId="81" fillId="2" borderId="34" xfId="0" applyFont="1" applyFill="1" applyBorder="1" applyAlignment="1">
      <alignment horizontal="center" vertical="center"/>
    </xf>
    <xf numFmtId="0" fontId="81" fillId="2" borderId="19" xfId="0" applyFont="1" applyFill="1" applyBorder="1" applyAlignment="1">
      <alignment horizontal="center" vertical="center"/>
    </xf>
    <xf numFmtId="0" fontId="81" fillId="2" borderId="9" xfId="0" applyFont="1" applyFill="1" applyBorder="1" applyAlignment="1">
      <alignment horizontal="center" vertical="center"/>
    </xf>
    <xf numFmtId="0" fontId="81" fillId="2" borderId="22" xfId="0" applyFont="1" applyFill="1" applyBorder="1" applyAlignment="1">
      <alignment horizontal="center" vertical="center"/>
    </xf>
    <xf numFmtId="0" fontId="81" fillId="13" borderId="5" xfId="0" applyFont="1" applyFill="1" applyBorder="1" applyAlignment="1">
      <alignment horizontal="center" vertical="center"/>
    </xf>
    <xf numFmtId="0" fontId="81" fillId="13" borderId="6" xfId="0" applyFont="1" applyFill="1" applyBorder="1" applyAlignment="1">
      <alignment horizontal="center" vertical="center"/>
    </xf>
    <xf numFmtId="0" fontId="81" fillId="13" borderId="15" xfId="0" applyFont="1" applyFill="1" applyBorder="1" applyAlignment="1">
      <alignment horizontal="center" vertical="center"/>
    </xf>
    <xf numFmtId="0" fontId="81" fillId="9" borderId="5" xfId="0" applyFont="1" applyFill="1" applyBorder="1" applyAlignment="1">
      <alignment horizontal="center" vertical="center"/>
    </xf>
    <xf numFmtId="0" fontId="81" fillId="9" borderId="15" xfId="0" applyFont="1" applyFill="1" applyBorder="1" applyAlignment="1">
      <alignment horizontal="center" vertical="center"/>
    </xf>
    <xf numFmtId="0" fontId="81" fillId="9" borderId="6" xfId="0" applyFont="1" applyFill="1" applyBorder="1" applyAlignment="1">
      <alignment horizontal="center" vertical="center"/>
    </xf>
    <xf numFmtId="0" fontId="81" fillId="13" borderId="32" xfId="0" applyFont="1" applyFill="1" applyBorder="1" applyAlignment="1">
      <alignment horizontal="center" vertical="center"/>
    </xf>
    <xf numFmtId="0" fontId="81" fillId="5" borderId="5" xfId="0" applyFont="1" applyFill="1" applyBorder="1" applyAlignment="1">
      <alignment horizontal="center" vertical="center"/>
    </xf>
    <xf numFmtId="0" fontId="81" fillId="5" borderId="15" xfId="0" applyFont="1" applyFill="1" applyBorder="1" applyAlignment="1">
      <alignment horizontal="center" vertical="center"/>
    </xf>
    <xf numFmtId="0" fontId="81" fillId="2" borderId="32" xfId="0" applyFont="1" applyFill="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5" xfId="0" applyFont="1" applyBorder="1" applyAlignment="1">
      <alignment horizontal="center" vertical="center"/>
    </xf>
    <xf numFmtId="0" fontId="9" fillId="9" borderId="32" xfId="0" applyFont="1" applyFill="1" applyBorder="1" applyAlignment="1">
      <alignment horizontal="center" vertical="center"/>
    </xf>
    <xf numFmtId="0" fontId="26" fillId="13" borderId="32" xfId="0" applyFont="1" applyFill="1"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120" fillId="0" borderId="0" xfId="0" applyFont="1" applyAlignment="1">
      <alignment horizontal="left" vertical="center"/>
    </xf>
    <xf numFmtId="0" fontId="116" fillId="0" borderId="0" xfId="0" applyFont="1" applyAlignment="1">
      <alignment horizontal="center" vertical="center"/>
    </xf>
    <xf numFmtId="0" fontId="117" fillId="0" borderId="9" xfId="0" applyFont="1" applyBorder="1" applyAlignment="1">
      <alignment horizontal="center" vertical="center"/>
    </xf>
    <xf numFmtId="0" fontId="117" fillId="0" borderId="9" xfId="0" applyFont="1" applyBorder="1" applyAlignment="1">
      <alignment horizontal="center"/>
    </xf>
    <xf numFmtId="0" fontId="0" fillId="0" borderId="25" xfId="0" applyBorder="1" applyAlignment="1">
      <alignment horizontal="center" vertical="center"/>
    </xf>
    <xf numFmtId="0" fontId="113" fillId="0" borderId="5" xfId="0" applyFont="1" applyBorder="1" applyAlignment="1">
      <alignment horizontal="center" vertical="center"/>
    </xf>
    <xf numFmtId="0" fontId="114" fillId="0" borderId="15" xfId="0" applyFont="1" applyBorder="1" applyAlignment="1">
      <alignment horizontal="center" vertical="center"/>
    </xf>
    <xf numFmtId="0" fontId="112" fillId="0" borderId="13" xfId="0" applyFont="1" applyBorder="1" applyAlignment="1">
      <alignment horizontal="center" vertical="center"/>
    </xf>
    <xf numFmtId="0" fontId="112" fillId="0" borderId="25" xfId="0" applyFont="1" applyBorder="1" applyAlignment="1">
      <alignment horizontal="center" vertical="center"/>
    </xf>
    <xf numFmtId="0" fontId="112" fillId="0" borderId="26" xfId="0" applyFont="1" applyBorder="1" applyAlignment="1">
      <alignment horizontal="center" vertical="center"/>
    </xf>
    <xf numFmtId="0" fontId="110" fillId="0" borderId="25" xfId="0" applyFont="1"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118" fillId="0" borderId="25" xfId="0" applyFont="1" applyBorder="1" applyAlignment="1">
      <alignment horizontal="center" vertical="center" wrapText="1"/>
    </xf>
    <xf numFmtId="0" fontId="118" fillId="0" borderId="25" xfId="0" applyFont="1" applyBorder="1" applyAlignment="1">
      <alignment horizontal="center" vertical="center"/>
    </xf>
    <xf numFmtId="0" fontId="119" fillId="0" borderId="25" xfId="0" applyFont="1" applyBorder="1" applyAlignment="1">
      <alignment horizontal="center" vertical="center"/>
    </xf>
    <xf numFmtId="0" fontId="44" fillId="2" borderId="31" xfId="1" applyFont="1" applyFill="1" applyBorder="1" applyAlignment="1">
      <alignment horizontal="center" vertical="center"/>
    </xf>
    <xf numFmtId="0" fontId="44" fillId="2" borderId="29" xfId="1" applyFont="1" applyFill="1" applyBorder="1" applyAlignment="1">
      <alignment horizontal="center" vertical="center"/>
    </xf>
    <xf numFmtId="0" fontId="44" fillId="2" borderId="30" xfId="1" applyFont="1" applyFill="1" applyBorder="1" applyAlignment="1">
      <alignment horizontal="center" vertical="center"/>
    </xf>
    <xf numFmtId="0" fontId="49" fillId="0" borderId="14" xfId="0" applyFont="1" applyBorder="1" applyAlignment="1">
      <alignment horizontal="center" vertical="center"/>
    </xf>
    <xf numFmtId="0" fontId="49" fillId="0" borderId="25" xfId="0" applyFont="1" applyBorder="1" applyAlignment="1">
      <alignment horizontal="center" vertical="center"/>
    </xf>
    <xf numFmtId="0" fontId="49" fillId="0" borderId="43" xfId="0" applyFont="1" applyBorder="1" applyAlignment="1">
      <alignment horizontal="center" vertical="center"/>
    </xf>
    <xf numFmtId="0" fontId="49" fillId="0" borderId="33" xfId="0" applyFont="1" applyBorder="1" applyAlignment="1">
      <alignment horizontal="center" vertical="center"/>
    </xf>
    <xf numFmtId="0" fontId="49" fillId="0" borderId="0" xfId="0" applyFont="1" applyAlignment="1">
      <alignment horizontal="center" vertical="center"/>
    </xf>
    <xf numFmtId="0" fontId="49" fillId="0" borderId="37" xfId="0" applyFont="1" applyBorder="1" applyAlignment="1">
      <alignment horizontal="center" vertical="center"/>
    </xf>
    <xf numFmtId="0" fontId="49" fillId="0" borderId="28" xfId="0" applyFont="1" applyBorder="1" applyAlignment="1">
      <alignment horizontal="center" vertical="center"/>
    </xf>
    <xf numFmtId="0" fontId="49" fillId="0" borderId="10" xfId="0" applyFont="1" applyBorder="1" applyAlignment="1">
      <alignment horizontal="center" vertical="center"/>
    </xf>
    <xf numFmtId="0" fontId="49" fillId="0" borderId="38" xfId="0" applyFont="1" applyBorder="1" applyAlignment="1">
      <alignment horizontal="center" vertical="center"/>
    </xf>
    <xf numFmtId="0" fontId="49" fillId="11" borderId="19" xfId="1" applyFont="1" applyFill="1" applyBorder="1" applyAlignment="1">
      <alignment horizontal="center" vertical="center" wrapText="1" shrinkToFit="1"/>
    </xf>
    <xf numFmtId="0" fontId="49" fillId="11" borderId="22" xfId="1" applyFont="1" applyFill="1" applyBorder="1" applyAlignment="1">
      <alignment horizontal="center" vertical="center" wrapText="1" shrinkToFit="1"/>
    </xf>
    <xf numFmtId="0" fontId="49" fillId="2" borderId="11" xfId="1" applyFont="1" applyFill="1" applyBorder="1" applyAlignment="1">
      <alignment horizontal="center" vertical="center" wrapText="1" shrinkToFit="1"/>
    </xf>
    <xf numFmtId="0" fontId="49" fillId="2" borderId="6" xfId="1" applyFont="1" applyFill="1" applyBorder="1" applyAlignment="1">
      <alignment horizontal="center" vertical="center" wrapText="1" shrinkToFit="1"/>
    </xf>
    <xf numFmtId="0" fontId="49" fillId="2" borderId="7" xfId="1" applyFont="1" applyFill="1" applyBorder="1" applyAlignment="1">
      <alignment horizontal="center" vertical="center" wrapText="1" shrinkToFit="1"/>
    </xf>
    <xf numFmtId="0" fontId="49" fillId="2" borderId="11" xfId="1" applyFont="1" applyFill="1" applyBorder="1" applyAlignment="1">
      <alignment horizontal="center" vertical="center" shrinkToFit="1"/>
    </xf>
    <xf numFmtId="0" fontId="49" fillId="2" borderId="6" xfId="1" applyFont="1" applyFill="1" applyBorder="1" applyAlignment="1">
      <alignment horizontal="center" vertical="center" shrinkToFit="1"/>
    </xf>
    <xf numFmtId="0" fontId="49" fillId="2" borderId="7" xfId="1" applyFont="1" applyFill="1" applyBorder="1" applyAlignment="1">
      <alignment horizontal="center" vertical="center" shrinkToFit="1"/>
    </xf>
    <xf numFmtId="0" fontId="49" fillId="11" borderId="5" xfId="1" applyFont="1" applyFill="1" applyBorder="1" applyAlignment="1">
      <alignment horizontal="center" vertical="center" wrapText="1" shrinkToFit="1"/>
    </xf>
    <xf numFmtId="0" fontId="49" fillId="11" borderId="15" xfId="1" applyFont="1" applyFill="1" applyBorder="1" applyAlignment="1">
      <alignment horizontal="center" vertical="center" shrinkToFit="1"/>
    </xf>
    <xf numFmtId="0" fontId="42" fillId="0" borderId="117" xfId="1" applyFont="1" applyBorder="1" applyAlignment="1">
      <alignment horizontal="center" vertical="center"/>
    </xf>
    <xf numFmtId="0" fontId="42" fillId="0" borderId="118" xfId="1" applyFont="1" applyBorder="1" applyAlignment="1">
      <alignment horizontal="center" vertical="center"/>
    </xf>
    <xf numFmtId="0" fontId="42" fillId="0" borderId="23" xfId="1" applyFont="1" applyBorder="1" applyAlignment="1">
      <alignment horizontal="center" vertical="center"/>
    </xf>
    <xf numFmtId="0" fontId="51" fillId="0" borderId="5" xfId="1" applyFont="1" applyBorder="1" applyAlignment="1">
      <alignment horizontal="center" vertical="center"/>
    </xf>
    <xf numFmtId="0" fontId="51" fillId="0" borderId="15" xfId="1" applyFont="1" applyBorder="1" applyAlignment="1">
      <alignment horizontal="center" vertical="center"/>
    </xf>
    <xf numFmtId="0" fontId="102" fillId="0" borderId="42" xfId="0" applyFont="1" applyBorder="1" applyAlignment="1">
      <alignment horizontal="center" vertical="center" wrapText="1"/>
    </xf>
    <xf numFmtId="0" fontId="49" fillId="2" borderId="57" xfId="1" applyFont="1" applyFill="1" applyBorder="1" applyAlignment="1">
      <alignment horizontal="center" vertical="center" shrinkToFit="1"/>
    </xf>
    <xf numFmtId="0" fontId="49" fillId="2" borderId="58" xfId="1" applyFont="1" applyFill="1" applyBorder="1" applyAlignment="1">
      <alignment horizontal="center" vertical="center" shrinkToFit="1"/>
    </xf>
    <xf numFmtId="0" fontId="49" fillId="2" borderId="120" xfId="1" applyFont="1" applyFill="1" applyBorder="1" applyAlignment="1">
      <alignment horizontal="center" vertical="center" shrinkToFit="1"/>
    </xf>
    <xf numFmtId="0" fontId="49" fillId="2" borderId="55" xfId="1" applyFont="1" applyFill="1" applyBorder="1" applyAlignment="1">
      <alignment horizontal="center" vertical="center"/>
    </xf>
    <xf numFmtId="0" fontId="49" fillId="2" borderId="8" xfId="1" applyFont="1" applyFill="1" applyBorder="1" applyAlignment="1">
      <alignment horizontal="center" vertical="center"/>
    </xf>
    <xf numFmtId="0" fontId="49" fillId="2" borderId="121" xfId="1" applyFont="1" applyFill="1" applyBorder="1" applyAlignment="1">
      <alignment horizontal="center" vertical="center"/>
    </xf>
    <xf numFmtId="0" fontId="49" fillId="2" borderId="31" xfId="1" applyFont="1" applyFill="1" applyBorder="1" applyAlignment="1">
      <alignment horizontal="center" vertical="center"/>
    </xf>
    <xf numFmtId="0" fontId="49" fillId="2" borderId="29" xfId="1" applyFont="1" applyFill="1" applyBorder="1" applyAlignment="1">
      <alignment horizontal="center" vertical="center"/>
    </xf>
    <xf numFmtId="0" fontId="49" fillId="2" borderId="30" xfId="1" applyFont="1" applyFill="1" applyBorder="1" applyAlignment="1">
      <alignment horizontal="center" vertical="center"/>
    </xf>
    <xf numFmtId="0" fontId="44" fillId="2" borderId="55" xfId="1" applyFont="1" applyFill="1" applyBorder="1" applyAlignment="1">
      <alignment horizontal="center" vertical="center"/>
    </xf>
    <xf numFmtId="0" fontId="44" fillId="2" borderId="8" xfId="1" applyFont="1" applyFill="1" applyBorder="1" applyAlignment="1">
      <alignment horizontal="center" vertical="center"/>
    </xf>
    <xf numFmtId="0" fontId="46" fillId="12" borderId="31" xfId="1" applyFont="1" applyFill="1" applyBorder="1" applyAlignment="1">
      <alignment horizontal="center" vertical="center"/>
    </xf>
    <xf numFmtId="0" fontId="46" fillId="12" borderId="29" xfId="1" applyFont="1" applyFill="1" applyBorder="1" applyAlignment="1">
      <alignment horizontal="center" vertical="center"/>
    </xf>
    <xf numFmtId="0" fontId="46" fillId="12" borderId="30" xfId="1" applyFont="1" applyFill="1" applyBorder="1" applyAlignment="1">
      <alignment horizontal="center" vertical="center"/>
    </xf>
    <xf numFmtId="0" fontId="49" fillId="4" borderId="35" xfId="1" applyFont="1" applyFill="1" applyBorder="1" applyAlignment="1">
      <alignment horizontal="center" vertical="center"/>
    </xf>
    <xf numFmtId="0" fontId="49" fillId="4" borderId="69" xfId="1" applyFont="1" applyFill="1" applyBorder="1" applyAlignment="1">
      <alignment horizontal="center" vertical="center"/>
    </xf>
    <xf numFmtId="0" fontId="63" fillId="4" borderId="19" xfId="1" applyFont="1" applyFill="1" applyBorder="1" applyAlignment="1">
      <alignment horizontal="center" vertical="center"/>
    </xf>
    <xf numFmtId="0" fontId="63" fillId="4" borderId="9" xfId="1" applyFont="1" applyFill="1" applyBorder="1" applyAlignment="1">
      <alignment horizontal="center" vertical="center"/>
    </xf>
    <xf numFmtId="0" fontId="63" fillId="4" borderId="20" xfId="1" applyFont="1" applyFill="1" applyBorder="1" applyAlignment="1">
      <alignment horizontal="center" vertical="center"/>
    </xf>
    <xf numFmtId="0" fontId="44" fillId="4" borderId="5" xfId="1" applyFont="1" applyFill="1" applyBorder="1" applyAlignment="1">
      <alignment horizontal="center" vertical="center"/>
    </xf>
    <xf numFmtId="0" fontId="44" fillId="4" borderId="6" xfId="1" applyFont="1" applyFill="1" applyBorder="1" applyAlignment="1">
      <alignment horizontal="center" vertical="center"/>
    </xf>
    <xf numFmtId="0" fontId="44" fillId="4" borderId="7" xfId="1" applyFont="1" applyFill="1" applyBorder="1" applyAlignment="1">
      <alignment horizontal="center" vertical="center"/>
    </xf>
    <xf numFmtId="0" fontId="63" fillId="4" borderId="5" xfId="1" applyFont="1" applyFill="1" applyBorder="1" applyAlignment="1">
      <alignment horizontal="center" vertical="center"/>
    </xf>
    <xf numFmtId="0" fontId="63" fillId="4" borderId="6" xfId="1" applyFont="1" applyFill="1" applyBorder="1" applyAlignment="1">
      <alignment horizontal="center" vertical="center"/>
    </xf>
    <xf numFmtId="0" fontId="63" fillId="4" borderId="7" xfId="1" applyFont="1" applyFill="1" applyBorder="1" applyAlignment="1">
      <alignment horizontal="center" vertical="center"/>
    </xf>
    <xf numFmtId="0" fontId="51" fillId="0" borderId="13" xfId="1" applyFont="1" applyBorder="1" applyAlignment="1">
      <alignment horizontal="center" vertical="center"/>
    </xf>
    <xf numFmtId="0" fontId="51" fillId="0" borderId="26" xfId="1" applyFont="1" applyBorder="1" applyAlignment="1">
      <alignment horizontal="center" vertical="center"/>
    </xf>
    <xf numFmtId="0" fontId="49" fillId="2" borderId="18" xfId="1" applyFont="1" applyFill="1" applyBorder="1" applyAlignment="1">
      <alignment horizontal="center" vertical="center" shrinkToFit="1"/>
    </xf>
    <xf numFmtId="0" fontId="49" fillId="2" borderId="16" xfId="1" applyFont="1" applyFill="1" applyBorder="1" applyAlignment="1">
      <alignment horizontal="center" vertical="center" shrinkToFit="1"/>
    </xf>
    <xf numFmtId="0" fontId="49" fillId="2" borderId="17" xfId="1" applyFont="1" applyFill="1" applyBorder="1" applyAlignment="1">
      <alignment horizontal="center" vertical="center" shrinkToFit="1"/>
    </xf>
    <xf numFmtId="0" fontId="49" fillId="2" borderId="28" xfId="1" applyFont="1" applyFill="1" applyBorder="1" applyAlignment="1">
      <alignment horizontal="center" vertical="center" shrinkToFit="1"/>
    </xf>
    <xf numFmtId="0" fontId="49" fillId="2" borderId="10" xfId="1" applyFont="1" applyFill="1" applyBorder="1" applyAlignment="1">
      <alignment horizontal="center" vertical="center" shrinkToFit="1"/>
    </xf>
    <xf numFmtId="0" fontId="49" fillId="2" borderId="38" xfId="1" applyFont="1" applyFill="1" applyBorder="1" applyAlignment="1">
      <alignment horizontal="center" vertical="center" shrinkToFit="1"/>
    </xf>
    <xf numFmtId="0" fontId="49" fillId="11" borderId="15" xfId="1" applyFont="1" applyFill="1" applyBorder="1" applyAlignment="1">
      <alignment horizontal="center" vertical="center" wrapText="1" shrinkToFit="1"/>
    </xf>
    <xf numFmtId="0" fontId="49" fillId="11" borderId="11" xfId="1" applyFont="1" applyFill="1" applyBorder="1" applyAlignment="1">
      <alignment horizontal="center" vertical="center" wrapText="1" shrinkToFit="1"/>
    </xf>
    <xf numFmtId="0" fontId="49" fillId="0" borderId="71" xfId="1" applyFont="1" applyBorder="1" applyAlignment="1">
      <alignment horizontal="center" vertical="center" wrapText="1" shrinkToFit="1"/>
    </xf>
    <xf numFmtId="0" fontId="49" fillId="0" borderId="35" xfId="1" applyFont="1" applyBorder="1" applyAlignment="1">
      <alignment horizontal="center" vertical="center" wrapText="1" shrinkToFit="1"/>
    </xf>
    <xf numFmtId="0" fontId="49" fillId="0" borderId="135" xfId="1" applyFont="1" applyBorder="1" applyAlignment="1">
      <alignment horizontal="center" vertical="center" wrapText="1" shrinkToFit="1"/>
    </xf>
    <xf numFmtId="0" fontId="49" fillId="0" borderId="26" xfId="1" applyFont="1" applyBorder="1" applyAlignment="1">
      <alignment horizontal="center" vertical="center" wrapText="1" shrinkToFit="1"/>
    </xf>
    <xf numFmtId="0" fontId="49" fillId="0" borderId="36" xfId="1" applyFont="1" applyBorder="1" applyAlignment="1">
      <alignment horizontal="center" vertical="center" wrapText="1" shrinkToFit="1"/>
    </xf>
    <xf numFmtId="0" fontId="49" fillId="0" borderId="34" xfId="1" applyFont="1" applyBorder="1" applyAlignment="1">
      <alignment horizontal="center" vertical="center" wrapText="1" shrinkToFit="1"/>
    </xf>
    <xf numFmtId="0" fontId="49" fillId="0" borderId="103" xfId="1" applyFont="1" applyBorder="1" applyAlignment="1">
      <alignment horizontal="center" vertical="center" wrapText="1" shrinkToFit="1"/>
    </xf>
    <xf numFmtId="0" fontId="49" fillId="0" borderId="104" xfId="1" applyFont="1" applyBorder="1" applyAlignment="1">
      <alignment horizontal="center" vertical="center" wrapText="1" shrinkToFit="1"/>
    </xf>
    <xf numFmtId="0" fontId="42" fillId="0" borderId="134" xfId="1" applyFont="1" applyBorder="1" applyAlignment="1">
      <alignment horizontal="center" vertical="center"/>
    </xf>
    <xf numFmtId="0" fontId="49" fillId="0" borderId="33" xfId="1" applyFont="1" applyBorder="1" applyAlignment="1">
      <alignment horizontal="center" vertical="center" wrapText="1" shrinkToFit="1"/>
    </xf>
    <xf numFmtId="0" fontId="49" fillId="0" borderId="28" xfId="1" applyFont="1" applyBorder="1" applyAlignment="1">
      <alignment horizontal="center" vertical="center" wrapText="1" shrinkToFit="1"/>
    </xf>
    <xf numFmtId="0" fontId="49" fillId="0" borderId="11" xfId="1" applyFont="1" applyBorder="1" applyAlignment="1">
      <alignment horizontal="center" vertical="center" shrinkToFit="1"/>
    </xf>
    <xf numFmtId="0" fontId="49" fillId="11" borderId="132" xfId="1" applyFont="1" applyFill="1" applyBorder="1" applyAlignment="1">
      <alignment horizontal="center" vertical="center" wrapText="1" shrinkToFit="1"/>
    </xf>
    <xf numFmtId="0" fontId="49" fillId="11" borderId="99" xfId="1" applyFont="1" applyFill="1" applyBorder="1" applyAlignment="1">
      <alignment horizontal="center" vertical="center" wrapText="1" shrinkToFit="1"/>
    </xf>
    <xf numFmtId="0" fontId="49" fillId="11" borderId="40" xfId="1" applyFont="1" applyFill="1" applyBorder="1" applyAlignment="1">
      <alignment horizontal="center" vertical="center" wrapText="1" shrinkToFit="1"/>
    </xf>
    <xf numFmtId="0" fontId="51" fillId="0" borderId="11" xfId="1" applyFont="1" applyBorder="1" applyAlignment="1">
      <alignment horizontal="center" vertical="center"/>
    </xf>
    <xf numFmtId="0" fontId="51" fillId="0" borderId="133" xfId="1" applyFont="1" applyBorder="1" applyAlignment="1">
      <alignment horizontal="center" vertical="center"/>
    </xf>
    <xf numFmtId="0" fontId="51" fillId="0" borderId="100" xfId="1" applyFont="1" applyBorder="1" applyAlignment="1">
      <alignment horizontal="center" vertical="center"/>
    </xf>
    <xf numFmtId="0" fontId="51" fillId="0" borderId="55" xfId="1" applyFont="1" applyBorder="1" applyAlignment="1">
      <alignment horizontal="center" vertical="center"/>
    </xf>
    <xf numFmtId="0" fontId="29" fillId="2" borderId="0" xfId="3" applyFont="1" applyFill="1" applyAlignment="1">
      <alignment horizontal="center" vertical="center" wrapText="1"/>
    </xf>
    <xf numFmtId="0" fontId="103" fillId="2" borderId="0" xfId="0" applyFont="1" applyFill="1" applyAlignment="1">
      <alignment horizontal="center" vertical="center"/>
    </xf>
    <xf numFmtId="0" fontId="27" fillId="0" borderId="0" xfId="3" applyFont="1" applyAlignment="1">
      <alignment horizontal="center" vertical="center"/>
    </xf>
    <xf numFmtId="0" fontId="63" fillId="0" borderId="0" xfId="0" applyFont="1" applyAlignment="1">
      <alignment horizontal="center" vertical="center"/>
    </xf>
    <xf numFmtId="0" fontId="27" fillId="2" borderId="0" xfId="3" applyFont="1" applyFill="1" applyAlignment="1">
      <alignment horizontal="center" vertical="center"/>
    </xf>
    <xf numFmtId="0" fontId="63" fillId="2" borderId="0" xfId="0" applyFont="1" applyFill="1" applyAlignment="1">
      <alignment horizontal="center" vertical="center"/>
    </xf>
    <xf numFmtId="0" fontId="29" fillId="0" borderId="9" xfId="3" applyFont="1" applyBorder="1" applyAlignment="1">
      <alignment horizontal="center"/>
    </xf>
    <xf numFmtId="0" fontId="29" fillId="2" borderId="32" xfId="3" applyFont="1" applyFill="1" applyBorder="1" applyAlignment="1">
      <alignment horizontal="center" vertical="center" wrapText="1"/>
    </xf>
    <xf numFmtId="0" fontId="103" fillId="2" borderId="32" xfId="0" applyFont="1" applyFill="1" applyBorder="1" applyAlignment="1">
      <alignment horizontal="center" vertical="center"/>
    </xf>
    <xf numFmtId="0" fontId="27" fillId="0" borderId="13" xfId="3" applyFont="1" applyBorder="1" applyAlignment="1">
      <alignment horizontal="center" vertical="center"/>
    </xf>
    <xf numFmtId="0" fontId="27" fillId="0" borderId="26" xfId="3" applyFont="1" applyBorder="1" applyAlignment="1">
      <alignment horizontal="center" vertical="center"/>
    </xf>
    <xf numFmtId="0" fontId="27" fillId="0" borderId="19" xfId="3" applyFont="1" applyBorder="1" applyAlignment="1">
      <alignment horizontal="center" vertical="center"/>
    </xf>
    <xf numFmtId="0" fontId="27" fillId="0" borderId="22" xfId="3" applyFont="1" applyBorder="1" applyAlignment="1">
      <alignment horizontal="center" vertical="center"/>
    </xf>
    <xf numFmtId="0" fontId="63" fillId="0" borderId="25" xfId="0" applyFont="1" applyBorder="1" applyAlignment="1">
      <alignment horizontal="center" vertical="center"/>
    </xf>
    <xf numFmtId="0" fontId="63" fillId="0" borderId="9" xfId="0" applyFont="1" applyBorder="1" applyAlignment="1">
      <alignment horizontal="center" vertical="center"/>
    </xf>
    <xf numFmtId="0" fontId="63" fillId="0" borderId="26" xfId="0" applyFont="1" applyBorder="1" applyAlignment="1">
      <alignment horizontal="center" vertical="center"/>
    </xf>
    <xf numFmtId="0" fontId="63" fillId="0" borderId="22" xfId="0" applyFont="1" applyBorder="1" applyAlignment="1">
      <alignment horizontal="center" vertical="center"/>
    </xf>
    <xf numFmtId="0" fontId="63" fillId="0" borderId="13" xfId="0" applyFont="1" applyBorder="1" applyAlignment="1">
      <alignment horizontal="center" vertical="center"/>
    </xf>
    <xf numFmtId="0" fontId="63" fillId="0" borderId="19" xfId="0" applyFont="1" applyBorder="1" applyAlignment="1">
      <alignment horizontal="center" vertical="center"/>
    </xf>
    <xf numFmtId="0" fontId="27" fillId="2" borderId="0" xfId="3" applyFont="1" applyFill="1" applyAlignment="1">
      <alignment vertical="center" wrapText="1"/>
    </xf>
    <xf numFmtId="0" fontId="63" fillId="2" borderId="0" xfId="0" applyFont="1" applyFill="1">
      <alignment vertical="center"/>
    </xf>
    <xf numFmtId="0" fontId="63" fillId="0" borderId="0" xfId="0" applyFont="1" applyAlignment="1">
      <alignment horizontal="center" vertical="center" wrapText="1"/>
    </xf>
    <xf numFmtId="0" fontId="63" fillId="0" borderId="13" xfId="0" applyFont="1" applyBorder="1" applyAlignment="1">
      <alignment horizontal="center" vertical="center" wrapText="1"/>
    </xf>
    <xf numFmtId="0" fontId="63" fillId="0" borderId="6" xfId="0" applyFont="1" applyBorder="1" applyAlignment="1">
      <alignment horizontal="center" vertical="center"/>
    </xf>
    <xf numFmtId="0" fontId="63" fillId="0" borderId="15" xfId="0" applyFont="1" applyBorder="1" applyAlignment="1">
      <alignment horizontal="center" vertical="center"/>
    </xf>
    <xf numFmtId="0" fontId="63" fillId="0" borderId="25" xfId="0" applyFont="1" applyBorder="1" applyAlignment="1">
      <alignment horizontal="center" vertical="center" wrapText="1"/>
    </xf>
    <xf numFmtId="0" fontId="27" fillId="2" borderId="24" xfId="3" applyFont="1" applyFill="1" applyBorder="1" applyAlignment="1">
      <alignment horizontal="center" vertical="center"/>
    </xf>
    <xf numFmtId="0" fontId="63" fillId="2" borderId="27" xfId="0" applyFont="1" applyFill="1" applyBorder="1" applyAlignment="1">
      <alignment horizontal="center" vertical="center"/>
    </xf>
    <xf numFmtId="0" fontId="27" fillId="2" borderId="24" xfId="3" applyFont="1" applyFill="1" applyBorder="1" applyAlignment="1">
      <alignment vertical="center" wrapText="1"/>
    </xf>
    <xf numFmtId="0" fontId="63" fillId="2" borderId="27" xfId="0" applyFont="1" applyFill="1" applyBorder="1">
      <alignment vertical="center"/>
    </xf>
    <xf numFmtId="0" fontId="27" fillId="2" borderId="5" xfId="3" applyFont="1" applyFill="1" applyBorder="1" applyAlignment="1">
      <alignment horizontal="center" vertical="center"/>
    </xf>
    <xf numFmtId="0" fontId="27" fillId="2" borderId="15" xfId="3" applyFont="1" applyFill="1" applyBorder="1" applyAlignment="1">
      <alignment horizontal="center" vertical="center"/>
    </xf>
    <xf numFmtId="0" fontId="63" fillId="2" borderId="6" xfId="0" applyFont="1" applyFill="1" applyBorder="1" applyAlignment="1">
      <alignment horizontal="center" vertical="center"/>
    </xf>
    <xf numFmtId="0" fontId="63" fillId="2" borderId="15" xfId="0" applyFont="1" applyFill="1" applyBorder="1" applyAlignment="1">
      <alignment horizontal="center" vertical="center"/>
    </xf>
    <xf numFmtId="0" fontId="63" fillId="0" borderId="5" xfId="0" applyFont="1" applyBorder="1" applyAlignment="1">
      <alignment horizontal="center" vertical="center"/>
    </xf>
    <xf numFmtId="0" fontId="29" fillId="2" borderId="19" xfId="3" applyFont="1" applyFill="1" applyBorder="1" applyAlignment="1">
      <alignment horizontal="center" vertical="center" wrapText="1"/>
    </xf>
    <xf numFmtId="0" fontId="103" fillId="2" borderId="22" xfId="0" applyFont="1" applyFill="1" applyBorder="1" applyAlignment="1">
      <alignment horizontal="center" vertical="center"/>
    </xf>
    <xf numFmtId="0" fontId="121" fillId="0" borderId="0" xfId="0" applyFont="1" applyAlignment="1">
      <alignment horizontal="center" vertical="center" wrapText="1"/>
    </xf>
    <xf numFmtId="178" fontId="22" fillId="0" borderId="0" xfId="3" applyNumberFormat="1" applyFont="1" applyAlignment="1">
      <alignment horizontal="center" vertical="center" shrinkToFit="1"/>
    </xf>
    <xf numFmtId="0" fontId="63" fillId="2" borderId="41" xfId="0" applyFont="1" applyFill="1" applyBorder="1" applyAlignment="1">
      <alignment horizontal="center" vertical="center"/>
    </xf>
    <xf numFmtId="0" fontId="63" fillId="2" borderId="41" xfId="0" applyFont="1" applyFill="1" applyBorder="1">
      <alignment vertical="center"/>
    </xf>
    <xf numFmtId="0" fontId="63" fillId="0" borderId="34" xfId="0" applyFont="1" applyBorder="1" applyAlignment="1">
      <alignment horizontal="center" vertical="center"/>
    </xf>
    <xf numFmtId="0" fontId="63" fillId="0" borderId="36" xfId="0" applyFont="1" applyBorder="1" applyAlignment="1">
      <alignment horizontal="center" vertical="center"/>
    </xf>
    <xf numFmtId="0" fontId="27" fillId="0" borderId="36" xfId="3" applyFont="1" applyBorder="1" applyAlignment="1">
      <alignment horizontal="center" vertical="center"/>
    </xf>
    <xf numFmtId="0" fontId="27" fillId="0" borderId="34" xfId="3" applyFont="1" applyBorder="1" applyAlignment="1">
      <alignment horizontal="center" vertical="center"/>
    </xf>
    <xf numFmtId="0" fontId="29" fillId="2" borderId="5" xfId="3" applyFont="1" applyFill="1" applyBorder="1" applyAlignment="1">
      <alignment horizontal="center" vertical="center" wrapText="1"/>
    </xf>
    <xf numFmtId="0" fontId="103" fillId="2" borderId="15" xfId="0" applyFont="1" applyFill="1" applyBorder="1" applyAlignment="1">
      <alignment horizontal="center" vertical="center"/>
    </xf>
    <xf numFmtId="0" fontId="104" fillId="2" borderId="18" xfId="0" applyFont="1" applyFill="1" applyBorder="1" applyAlignment="1">
      <alignment horizontal="center" vertical="center" shrinkToFit="1"/>
    </xf>
    <xf numFmtId="0" fontId="104" fillId="2" borderId="16" xfId="0" applyFont="1" applyFill="1" applyBorder="1" applyAlignment="1">
      <alignment horizontal="center" vertical="center" shrinkToFit="1"/>
    </xf>
    <xf numFmtId="0" fontId="104" fillId="2" borderId="17" xfId="0" applyFont="1" applyFill="1" applyBorder="1" applyAlignment="1">
      <alignment horizontal="center" vertical="center" shrinkToFit="1"/>
    </xf>
    <xf numFmtId="0" fontId="104" fillId="2" borderId="21" xfId="0" applyFont="1" applyFill="1" applyBorder="1" applyAlignment="1">
      <alignment horizontal="center" vertical="center" shrinkToFit="1"/>
    </xf>
    <xf numFmtId="0" fontId="104" fillId="2" borderId="9" xfId="0" applyFont="1" applyFill="1" applyBorder="1" applyAlignment="1">
      <alignment horizontal="center" vertical="center" shrinkToFit="1"/>
    </xf>
    <xf numFmtId="0" fontId="104" fillId="2" borderId="20" xfId="0" applyFont="1" applyFill="1" applyBorder="1" applyAlignment="1">
      <alignment horizontal="center" vertical="center" shrinkToFit="1"/>
    </xf>
    <xf numFmtId="0" fontId="67" fillId="9" borderId="25" xfId="0" applyFont="1" applyFill="1" applyBorder="1" applyAlignment="1">
      <alignment horizontal="center" vertical="center" wrapText="1"/>
    </xf>
    <xf numFmtId="0" fontId="67" fillId="9" borderId="0" xfId="0" applyFont="1" applyFill="1" applyAlignment="1">
      <alignment horizontal="center" vertical="center" wrapText="1"/>
    </xf>
    <xf numFmtId="0" fontId="27" fillId="9" borderId="0" xfId="0" applyFont="1" applyFill="1" applyAlignment="1">
      <alignment horizontal="center" vertical="center"/>
    </xf>
    <xf numFmtId="0" fontId="38" fillId="9" borderId="25" xfId="0" applyFont="1" applyFill="1" applyBorder="1" applyAlignment="1">
      <alignment horizontal="center" vertical="center"/>
    </xf>
    <xf numFmtId="0" fontId="65" fillId="2" borderId="18" xfId="0" applyFont="1" applyFill="1" applyBorder="1" applyAlignment="1">
      <alignment horizontal="center" vertical="center" shrinkToFit="1"/>
    </xf>
    <xf numFmtId="0" fontId="65" fillId="2" borderId="16" xfId="0" applyFont="1" applyFill="1" applyBorder="1" applyAlignment="1">
      <alignment horizontal="center" vertical="center" shrinkToFit="1"/>
    </xf>
    <xf numFmtId="0" fontId="65" fillId="2" borderId="17" xfId="0" applyFont="1" applyFill="1" applyBorder="1" applyAlignment="1">
      <alignment horizontal="center" vertical="center" shrinkToFit="1"/>
    </xf>
    <xf numFmtId="0" fontId="65" fillId="2" borderId="21" xfId="0" applyFont="1" applyFill="1" applyBorder="1" applyAlignment="1">
      <alignment horizontal="center" vertical="center" shrinkToFit="1"/>
    </xf>
    <xf numFmtId="0" fontId="65" fillId="2" borderId="9" xfId="0" applyFont="1" applyFill="1" applyBorder="1" applyAlignment="1">
      <alignment horizontal="center" vertical="center" shrinkToFit="1"/>
    </xf>
    <xf numFmtId="0" fontId="65" fillId="2" borderId="20" xfId="0" applyFont="1" applyFill="1" applyBorder="1" applyAlignment="1">
      <alignment horizontal="center" vertical="center" shrinkToFit="1"/>
    </xf>
    <xf numFmtId="0" fontId="20" fillId="9" borderId="18"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17"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7" xfId="0" applyFont="1" applyFill="1" applyBorder="1" applyAlignment="1">
      <alignment horizontal="center" vertical="center"/>
    </xf>
    <xf numFmtId="0" fontId="20" fillId="9" borderId="28" xfId="0" applyFont="1" applyFill="1" applyBorder="1" applyAlignment="1">
      <alignment horizontal="center" vertical="center"/>
    </xf>
    <xf numFmtId="0" fontId="20" fillId="9" borderId="10" xfId="0" applyFont="1" applyFill="1" applyBorder="1" applyAlignment="1">
      <alignment horizontal="center" vertical="center"/>
    </xf>
    <xf numFmtId="0" fontId="20" fillId="9" borderId="38" xfId="0" applyFont="1" applyFill="1" applyBorder="1" applyAlignment="1">
      <alignment horizontal="center" vertical="center"/>
    </xf>
    <xf numFmtId="0" fontId="75" fillId="9" borderId="0" xfId="0" applyFont="1" applyFill="1" applyAlignment="1">
      <alignment horizontal="center" vertical="center" shrinkToFit="1"/>
    </xf>
    <xf numFmtId="0" fontId="75" fillId="9" borderId="10" xfId="0" applyFont="1" applyFill="1" applyBorder="1" applyAlignment="1">
      <alignment horizontal="center" vertical="center" shrinkToFit="1"/>
    </xf>
    <xf numFmtId="0" fontId="76" fillId="9" borderId="34" xfId="0" applyFont="1" applyFill="1" applyBorder="1" applyAlignment="1">
      <alignment horizontal="center" vertical="center"/>
    </xf>
    <xf numFmtId="0" fontId="101" fillId="0" borderId="0" xfId="0" applyFont="1" applyAlignment="1">
      <alignment horizontal="center" vertical="center" wrapText="1"/>
    </xf>
    <xf numFmtId="0" fontId="97" fillId="0" borderId="25" xfId="0" applyFont="1" applyBorder="1" applyAlignment="1">
      <alignment horizontal="center" vertical="center"/>
    </xf>
    <xf numFmtId="0" fontId="97" fillId="0" borderId="26" xfId="0" applyFont="1" applyBorder="1" applyAlignment="1">
      <alignment horizontal="center" vertical="center"/>
    </xf>
    <xf numFmtId="0" fontId="96" fillId="5" borderId="13" xfId="3" applyFont="1" applyFill="1" applyBorder="1" applyAlignment="1">
      <alignment horizontal="center" vertical="center"/>
    </xf>
    <xf numFmtId="0" fontId="96" fillId="5" borderId="26" xfId="3" applyFont="1" applyFill="1" applyBorder="1" applyAlignment="1">
      <alignment horizontal="center" vertical="center"/>
    </xf>
    <xf numFmtId="0" fontId="96" fillId="5" borderId="19" xfId="3" applyFont="1" applyFill="1" applyBorder="1" applyAlignment="1">
      <alignment horizontal="center" vertical="center"/>
    </xf>
    <xf numFmtId="0" fontId="96" fillId="5" borderId="22" xfId="3" applyFont="1" applyFill="1" applyBorder="1" applyAlignment="1">
      <alignment horizontal="center" vertical="center"/>
    </xf>
    <xf numFmtId="0" fontId="97" fillId="0" borderId="9" xfId="0" applyFont="1" applyBorder="1" applyAlignment="1">
      <alignment horizontal="center" vertical="center"/>
    </xf>
    <xf numFmtId="0" fontId="97" fillId="0" borderId="22" xfId="0" applyFont="1" applyBorder="1" applyAlignment="1">
      <alignment horizontal="center" vertical="center"/>
    </xf>
    <xf numFmtId="0" fontId="97" fillId="0" borderId="25" xfId="0" applyFont="1" applyBorder="1" applyAlignment="1">
      <alignment horizontal="center" vertical="center" wrapText="1"/>
    </xf>
    <xf numFmtId="0" fontId="97" fillId="0" borderId="13" xfId="0" applyFont="1" applyBorder="1" applyAlignment="1">
      <alignment horizontal="center" vertical="center"/>
    </xf>
    <xf numFmtId="0" fontId="97" fillId="0" borderId="19" xfId="0" applyFont="1" applyBorder="1" applyAlignment="1">
      <alignment horizontal="center" vertical="center"/>
    </xf>
    <xf numFmtId="0" fontId="96" fillId="2" borderId="5" xfId="3" applyFont="1" applyFill="1" applyBorder="1" applyAlignment="1">
      <alignment horizontal="center" vertical="center"/>
    </xf>
    <xf numFmtId="0" fontId="97" fillId="2" borderId="6" xfId="0" applyFont="1" applyFill="1" applyBorder="1" applyAlignment="1">
      <alignment horizontal="center" vertical="center"/>
    </xf>
    <xf numFmtId="0" fontId="97" fillId="2" borderId="15" xfId="0" applyFont="1" applyFill="1" applyBorder="1" applyAlignment="1">
      <alignment horizontal="center" vertical="center"/>
    </xf>
    <xf numFmtId="0" fontId="96" fillId="2" borderId="5" xfId="3" applyFont="1" applyFill="1" applyBorder="1" applyAlignment="1">
      <alignment horizontal="center" vertical="center" wrapText="1"/>
    </xf>
    <xf numFmtId="0" fontId="97" fillId="0" borderId="13" xfId="0" applyFont="1" applyBorder="1" applyAlignment="1">
      <alignment horizontal="center" vertical="center" wrapText="1"/>
    </xf>
    <xf numFmtId="0" fontId="97" fillId="0" borderId="53" xfId="0" applyFont="1" applyBorder="1" applyAlignment="1">
      <alignment horizontal="center" vertical="center"/>
    </xf>
    <xf numFmtId="0" fontId="97" fillId="0" borderId="54" xfId="0" applyFont="1" applyBorder="1" applyAlignment="1">
      <alignment horizontal="center" vertical="center"/>
    </xf>
  </cellXfs>
  <cellStyles count="10">
    <cellStyle name="ハイパーリンク" xfId="9" builtinId="8"/>
    <cellStyle name="標準" xfId="0" builtinId="0"/>
    <cellStyle name="標準 2" xfId="1" xr:uid="{00000000-0005-0000-0000-000002000000}"/>
    <cellStyle name="標準 2 2" xfId="8" xr:uid="{00000000-0005-0000-0000-000003000000}"/>
    <cellStyle name="標準 3" xfId="4" xr:uid="{00000000-0005-0000-0000-000004000000}"/>
    <cellStyle name="標準 4" xfId="6" xr:uid="{00000000-0005-0000-0000-000005000000}"/>
    <cellStyle name="標準 5" xfId="7" xr:uid="{00000000-0005-0000-0000-000006000000}"/>
    <cellStyle name="標準_2005モールカップ大会" xfId="3" xr:uid="{00000000-0005-0000-0000-000007000000}"/>
    <cellStyle name="標準_みやぎ生協カップ05" xfId="5" xr:uid="{00000000-0005-0000-0000-000008000000}"/>
    <cellStyle name="標準_参考2005モールカップ大会2" xfId="2" xr:uid="{00000000-0005-0000-0000-000009000000}"/>
  </cellStyles>
  <dxfs count="0"/>
  <tableStyles count="0" defaultTableStyle="TableStyleMedium2" defaultPivotStyle="PivotStyleLight16"/>
  <colors>
    <mruColors>
      <color rgb="FFCCFFCC"/>
      <color rgb="FF0000FF"/>
      <color rgb="FFFFFF99"/>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371475</xdr:colOff>
      <xdr:row>8</xdr:row>
      <xdr:rowOff>161925</xdr:rowOff>
    </xdr:from>
    <xdr:to>
      <xdr:col>4</xdr:col>
      <xdr:colOff>485775</xdr:colOff>
      <xdr:row>13</xdr:row>
      <xdr:rowOff>9525</xdr:rowOff>
    </xdr:to>
    <xdr:sp macro="" textlink="">
      <xdr:nvSpPr>
        <xdr:cNvPr id="6" name="WordArt 2">
          <a:extLst>
            <a:ext uri="{FF2B5EF4-FFF2-40B4-BE49-F238E27FC236}">
              <a16:creationId xmlns:a16="http://schemas.microsoft.com/office/drawing/2014/main" id="{00000000-0008-0000-0000-000006000000}"/>
            </a:ext>
          </a:extLst>
        </xdr:cNvPr>
        <xdr:cNvSpPr>
          <a:spLocks noChangeArrowheads="1" noChangeShapeType="1" noTextEdit="1"/>
        </xdr:cNvSpPr>
      </xdr:nvSpPr>
      <xdr:spPr bwMode="auto">
        <a:xfrm>
          <a:off x="371475" y="504825"/>
          <a:ext cx="2857500" cy="704850"/>
        </a:xfrm>
        <a:prstGeom prst="rect">
          <a:avLst/>
        </a:prstGeom>
      </xdr:spPr>
      <xdr:txBody>
        <a:bodyPr wrap="none" fromWordArt="1">
          <a:prstTxWarp prst="textPlain">
            <a:avLst>
              <a:gd name="adj" fmla="val 50000"/>
            </a:avLst>
          </a:prstTxWarp>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rtl="0">
            <a:buNone/>
          </a:pPr>
          <a:endParaRPr lang="ja-JP" altLang="en-US"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endParaRPr>
        </a:p>
      </xdr:txBody>
    </xdr:sp>
    <xdr:clientData/>
  </xdr:twoCellAnchor>
  <xdr:twoCellAnchor>
    <xdr:from>
      <xdr:col>0</xdr:col>
      <xdr:colOff>342901</xdr:colOff>
      <xdr:row>10</xdr:row>
      <xdr:rowOff>47625</xdr:rowOff>
    </xdr:from>
    <xdr:to>
      <xdr:col>8</xdr:col>
      <xdr:colOff>85726</xdr:colOff>
      <xdr:row>15</xdr:row>
      <xdr:rowOff>66675</xdr:rowOff>
    </xdr:to>
    <xdr:sp macro="" textlink="">
      <xdr:nvSpPr>
        <xdr:cNvPr id="16" name="WordArt 2">
          <a:extLst>
            <a:ext uri="{FF2B5EF4-FFF2-40B4-BE49-F238E27FC236}">
              <a16:creationId xmlns:a16="http://schemas.microsoft.com/office/drawing/2014/main" id="{00000000-0008-0000-0000-000010000000}"/>
            </a:ext>
          </a:extLst>
        </xdr:cNvPr>
        <xdr:cNvSpPr>
          <a:spLocks noChangeArrowheads="1" noChangeShapeType="1" noTextEdit="1"/>
        </xdr:cNvSpPr>
      </xdr:nvSpPr>
      <xdr:spPr bwMode="auto">
        <a:xfrm>
          <a:off x="342901" y="733425"/>
          <a:ext cx="6305550" cy="876300"/>
        </a:xfrm>
        <a:prstGeom prst="rect">
          <a:avLst/>
        </a:prstGeom>
      </xdr:spPr>
      <xdr:txBody>
        <a:bodyPr wrap="none" fromWordArt="1">
          <a:prstTxWarp prst="textPlain">
            <a:avLst>
              <a:gd name="adj" fmla="val 50000"/>
            </a:avLst>
          </a:prstTxWarp>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rtl="0">
            <a:buNone/>
          </a:pPr>
          <a:r>
            <a:rPr lang="ja-JP" altLang="en-US"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rPr>
            <a:t>塩二小ソニック</a:t>
          </a:r>
          <a:r>
            <a:rPr lang="en-US" altLang="ja-JP"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rPr>
            <a:t>10</a:t>
          </a:r>
          <a:r>
            <a:rPr lang="ja-JP" altLang="en-US"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rPr>
            <a:t>周年記念大会</a:t>
          </a:r>
          <a:endParaRPr lang="en-US" altLang="ja-JP"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endParaRPr>
        </a:p>
      </xdr:txBody>
    </xdr:sp>
    <xdr:clientData/>
  </xdr:twoCellAnchor>
  <xdr:twoCellAnchor>
    <xdr:from>
      <xdr:col>0</xdr:col>
      <xdr:colOff>371475</xdr:colOff>
      <xdr:row>8</xdr:row>
      <xdr:rowOff>161925</xdr:rowOff>
    </xdr:from>
    <xdr:to>
      <xdr:col>4</xdr:col>
      <xdr:colOff>485775</xdr:colOff>
      <xdr:row>13</xdr:row>
      <xdr:rowOff>9525</xdr:rowOff>
    </xdr:to>
    <xdr:sp macro="" textlink="">
      <xdr:nvSpPr>
        <xdr:cNvPr id="19" name="WordArt 2">
          <a:extLst>
            <a:ext uri="{FF2B5EF4-FFF2-40B4-BE49-F238E27FC236}">
              <a16:creationId xmlns:a16="http://schemas.microsoft.com/office/drawing/2014/main" id="{00000000-0008-0000-0000-000013000000}"/>
            </a:ext>
          </a:extLst>
        </xdr:cNvPr>
        <xdr:cNvSpPr>
          <a:spLocks noChangeArrowheads="1" noChangeShapeType="1" noTextEdit="1"/>
        </xdr:cNvSpPr>
      </xdr:nvSpPr>
      <xdr:spPr bwMode="auto">
        <a:xfrm>
          <a:off x="371475" y="504825"/>
          <a:ext cx="2857500" cy="704850"/>
        </a:xfrm>
        <a:prstGeom prst="rect">
          <a:avLst/>
        </a:prstGeom>
      </xdr:spPr>
      <xdr:txBody>
        <a:bodyPr wrap="none" fromWordArt="1">
          <a:prstTxWarp prst="textPlain">
            <a:avLst>
              <a:gd name="adj" fmla="val 50000"/>
            </a:avLst>
          </a:prstTxWarp>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rtl="0">
            <a:buNone/>
          </a:pPr>
          <a:endParaRPr lang="ja-JP" altLang="en-US"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endParaRPr>
        </a:p>
      </xdr:txBody>
    </xdr:sp>
    <xdr:clientData/>
  </xdr:twoCellAnchor>
  <xdr:twoCellAnchor>
    <xdr:from>
      <xdr:col>4</xdr:col>
      <xdr:colOff>9525</xdr:colOff>
      <xdr:row>18</xdr:row>
      <xdr:rowOff>0</xdr:rowOff>
    </xdr:from>
    <xdr:to>
      <xdr:col>8</xdr:col>
      <xdr:colOff>57150</xdr:colOff>
      <xdr:row>22</xdr:row>
      <xdr:rowOff>66675</xdr:rowOff>
    </xdr:to>
    <xdr:sp macro="" textlink="">
      <xdr:nvSpPr>
        <xdr:cNvPr id="20" name="WordArt 2">
          <a:extLst>
            <a:ext uri="{FF2B5EF4-FFF2-40B4-BE49-F238E27FC236}">
              <a16:creationId xmlns:a16="http://schemas.microsoft.com/office/drawing/2014/main" id="{00000000-0008-0000-0000-000014000000}"/>
            </a:ext>
          </a:extLst>
        </xdr:cNvPr>
        <xdr:cNvSpPr>
          <a:spLocks noChangeArrowheads="1" noChangeShapeType="1" noTextEdit="1"/>
        </xdr:cNvSpPr>
      </xdr:nvSpPr>
      <xdr:spPr bwMode="auto">
        <a:xfrm>
          <a:off x="2752725" y="2057400"/>
          <a:ext cx="3867150" cy="752475"/>
        </a:xfrm>
        <a:prstGeom prst="rect">
          <a:avLst/>
        </a:prstGeom>
      </xdr:spPr>
      <xdr:txBody>
        <a:bodyPr wrap="none" fromWordArt="1">
          <a:prstTxWarp prst="textPlain">
            <a:avLst>
              <a:gd name="adj" fmla="val 50000"/>
            </a:avLst>
          </a:prstTxWarp>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rtl="0">
            <a:buNone/>
          </a:pPr>
          <a:r>
            <a:rPr lang="ja-JP" altLang="en-US"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rPr>
            <a:t>～</a:t>
          </a:r>
          <a:r>
            <a:rPr lang="en-US" altLang="ja-JP"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rPr>
            <a:t>10</a:t>
          </a:r>
          <a:r>
            <a:rPr lang="ja-JP" altLang="en-US"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rPr>
            <a:t>年間の感謝を込めて～</a:t>
          </a:r>
          <a:endParaRPr lang="en-US" altLang="ja-JP"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endParaRPr>
        </a:p>
      </xdr:txBody>
    </xdr:sp>
    <xdr:clientData/>
  </xdr:twoCellAnchor>
  <xdr:twoCellAnchor editAs="oneCell">
    <xdr:from>
      <xdr:col>0</xdr:col>
      <xdr:colOff>295275</xdr:colOff>
      <xdr:row>4</xdr:row>
      <xdr:rowOff>95250</xdr:rowOff>
    </xdr:from>
    <xdr:to>
      <xdr:col>8</xdr:col>
      <xdr:colOff>390525</xdr:colOff>
      <xdr:row>27</xdr:row>
      <xdr:rowOff>229105</xdr:rowOff>
    </xdr:to>
    <xdr:pic>
      <xdr:nvPicPr>
        <xdr:cNvPr id="3" name="図 2">
          <a:extLst>
            <a:ext uri="{FF2B5EF4-FFF2-40B4-BE49-F238E27FC236}">
              <a16:creationId xmlns:a16="http://schemas.microsoft.com/office/drawing/2014/main" id="{80917944-EB67-428F-BE5A-8C799C2A1159}"/>
            </a:ext>
          </a:extLst>
        </xdr:cNvPr>
        <xdr:cNvPicPr>
          <a:picLocks noChangeAspect="1"/>
        </xdr:cNvPicPr>
      </xdr:nvPicPr>
      <xdr:blipFill>
        <a:blip xmlns:r="http://schemas.openxmlformats.org/officeDocument/2006/relationships" r:embed="rId1" cstate="print">
          <a:alphaModFix amt="21000"/>
          <a:extLst>
            <a:ext uri="{28A0092B-C50C-407E-A947-70E740481C1C}">
              <a14:useLocalDpi xmlns:a14="http://schemas.microsoft.com/office/drawing/2010/main" val="0"/>
            </a:ext>
          </a:extLst>
        </a:blip>
        <a:stretch>
          <a:fillRect/>
        </a:stretch>
      </xdr:blipFill>
      <xdr:spPr>
        <a:xfrm>
          <a:off x="295275" y="781050"/>
          <a:ext cx="6657975" cy="407720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xdr:colOff>
      <xdr:row>5</xdr:row>
      <xdr:rowOff>47625</xdr:rowOff>
    </xdr:from>
    <xdr:to>
      <xdr:col>23</xdr:col>
      <xdr:colOff>0</xdr:colOff>
      <xdr:row>19</xdr:row>
      <xdr:rowOff>0</xdr:rowOff>
    </xdr:to>
    <xdr:cxnSp macro="">
      <xdr:nvCxnSpPr>
        <xdr:cNvPr id="3" name="直線コネクタ 2">
          <a:extLst>
            <a:ext uri="{FF2B5EF4-FFF2-40B4-BE49-F238E27FC236}">
              <a16:creationId xmlns:a16="http://schemas.microsoft.com/office/drawing/2014/main" id="{72BBF5EE-6526-4228-90F7-86BEE7B9492D}"/>
            </a:ext>
          </a:extLst>
        </xdr:cNvPr>
        <xdr:cNvCxnSpPr/>
      </xdr:nvCxnSpPr>
      <xdr:spPr>
        <a:xfrm>
          <a:off x="3071812" y="3429000"/>
          <a:ext cx="7500938" cy="7381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xdr:colOff>
      <xdr:row>21</xdr:row>
      <xdr:rowOff>0</xdr:rowOff>
    </xdr:from>
    <xdr:to>
      <xdr:col>20</xdr:col>
      <xdr:colOff>23812</xdr:colOff>
      <xdr:row>32</xdr:row>
      <xdr:rowOff>476250</xdr:rowOff>
    </xdr:to>
    <xdr:cxnSp macro="">
      <xdr:nvCxnSpPr>
        <xdr:cNvPr id="5" name="直線コネクタ 4">
          <a:extLst>
            <a:ext uri="{FF2B5EF4-FFF2-40B4-BE49-F238E27FC236}">
              <a16:creationId xmlns:a16="http://schemas.microsoft.com/office/drawing/2014/main" id="{7086EA74-9423-467A-90BA-317A8226D77B}"/>
            </a:ext>
          </a:extLst>
        </xdr:cNvPr>
        <xdr:cNvCxnSpPr/>
      </xdr:nvCxnSpPr>
      <xdr:spPr>
        <a:xfrm>
          <a:off x="3071812" y="11858625"/>
          <a:ext cx="6453188" cy="6334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23812</xdr:colOff>
      <xdr:row>5</xdr:row>
      <xdr:rowOff>47625</xdr:rowOff>
    </xdr:from>
    <xdr:to>
      <xdr:col>11</xdr:col>
      <xdr:colOff>23812</xdr:colOff>
      <xdr:row>11</xdr:row>
      <xdr:rowOff>0</xdr:rowOff>
    </xdr:to>
    <xdr:cxnSp macro="">
      <xdr:nvCxnSpPr>
        <xdr:cNvPr id="5" name="直線コネクタ 4">
          <a:extLst>
            <a:ext uri="{FF2B5EF4-FFF2-40B4-BE49-F238E27FC236}">
              <a16:creationId xmlns:a16="http://schemas.microsoft.com/office/drawing/2014/main" id="{9B3DAB5E-2612-4A65-9912-F76D88AA6449}"/>
            </a:ext>
          </a:extLst>
        </xdr:cNvPr>
        <xdr:cNvCxnSpPr/>
      </xdr:nvCxnSpPr>
      <xdr:spPr>
        <a:xfrm>
          <a:off x="3095625" y="3429000"/>
          <a:ext cx="3214687" cy="3095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xdr:colOff>
      <xdr:row>13</xdr:row>
      <xdr:rowOff>23813</xdr:rowOff>
    </xdr:from>
    <xdr:to>
      <xdr:col>11</xdr:col>
      <xdr:colOff>23812</xdr:colOff>
      <xdr:row>18</xdr:row>
      <xdr:rowOff>500062</xdr:rowOff>
    </xdr:to>
    <xdr:cxnSp macro="">
      <xdr:nvCxnSpPr>
        <xdr:cNvPr id="6" name="直線コネクタ 5">
          <a:extLst>
            <a:ext uri="{FF2B5EF4-FFF2-40B4-BE49-F238E27FC236}">
              <a16:creationId xmlns:a16="http://schemas.microsoft.com/office/drawing/2014/main" id="{EDA705AD-2FA0-4249-BCEB-30625E30BD83}"/>
            </a:ext>
          </a:extLst>
        </xdr:cNvPr>
        <xdr:cNvCxnSpPr/>
      </xdr:nvCxnSpPr>
      <xdr:spPr>
        <a:xfrm>
          <a:off x="3095625" y="7596188"/>
          <a:ext cx="3214687" cy="3190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21</xdr:row>
      <xdr:rowOff>0</xdr:rowOff>
    </xdr:from>
    <xdr:to>
      <xdr:col>11</xdr:col>
      <xdr:colOff>23812</xdr:colOff>
      <xdr:row>27</xdr:row>
      <xdr:rowOff>0</xdr:rowOff>
    </xdr:to>
    <xdr:cxnSp macro="">
      <xdr:nvCxnSpPr>
        <xdr:cNvPr id="8" name="直線コネクタ 7">
          <a:extLst>
            <a:ext uri="{FF2B5EF4-FFF2-40B4-BE49-F238E27FC236}">
              <a16:creationId xmlns:a16="http://schemas.microsoft.com/office/drawing/2014/main" id="{F48B9F5E-9C4F-4DE6-8796-828E61BC6404}"/>
            </a:ext>
          </a:extLst>
        </xdr:cNvPr>
        <xdr:cNvCxnSpPr/>
      </xdr:nvCxnSpPr>
      <xdr:spPr>
        <a:xfrm>
          <a:off x="3071813" y="11858625"/>
          <a:ext cx="3238499" cy="3143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29</xdr:row>
      <xdr:rowOff>0</xdr:rowOff>
    </xdr:from>
    <xdr:to>
      <xdr:col>11</xdr:col>
      <xdr:colOff>23812</xdr:colOff>
      <xdr:row>35</xdr:row>
      <xdr:rowOff>0</xdr:rowOff>
    </xdr:to>
    <xdr:cxnSp macro="">
      <xdr:nvCxnSpPr>
        <xdr:cNvPr id="7" name="直線コネクタ 6">
          <a:extLst>
            <a:ext uri="{FF2B5EF4-FFF2-40B4-BE49-F238E27FC236}">
              <a16:creationId xmlns:a16="http://schemas.microsoft.com/office/drawing/2014/main" id="{61FE2929-6CCA-4677-AFCE-552A77CBCFF3}"/>
            </a:ext>
          </a:extLst>
        </xdr:cNvPr>
        <xdr:cNvCxnSpPr/>
      </xdr:nvCxnSpPr>
      <xdr:spPr>
        <a:xfrm>
          <a:off x="3333750" y="11858625"/>
          <a:ext cx="3238500" cy="3143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4202206</xdr:colOff>
      <xdr:row>54</xdr:row>
      <xdr:rowOff>89647</xdr:rowOff>
    </xdr:from>
    <xdr:to>
      <xdr:col>1</xdr:col>
      <xdr:colOff>7250206</xdr:colOff>
      <xdr:row>59</xdr:row>
      <xdr:rowOff>11205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345081" y="16815547"/>
          <a:ext cx="3048000" cy="1112183"/>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ケ　はチーム・主催者判断　カ～ク　は入場規制</a:t>
          </a:r>
        </a:p>
      </xdr:txBody>
    </xdr:sp>
    <xdr:clientData/>
  </xdr:twoCellAnchor>
  <xdr:twoCellAnchor>
    <xdr:from>
      <xdr:col>1</xdr:col>
      <xdr:colOff>4202206</xdr:colOff>
      <xdr:row>54</xdr:row>
      <xdr:rowOff>89647</xdr:rowOff>
    </xdr:from>
    <xdr:to>
      <xdr:col>1</xdr:col>
      <xdr:colOff>7250206</xdr:colOff>
      <xdr:row>59</xdr:row>
      <xdr:rowOff>11205</xdr:rowOff>
    </xdr:to>
    <xdr:sp macro="" textlink="">
      <xdr:nvSpPr>
        <xdr:cNvPr id="3" name="角丸四角形 1">
          <a:extLst>
            <a:ext uri="{FF2B5EF4-FFF2-40B4-BE49-F238E27FC236}">
              <a16:creationId xmlns:a16="http://schemas.microsoft.com/office/drawing/2014/main" id="{00000000-0008-0000-0100-000003000000}"/>
            </a:ext>
          </a:extLst>
        </xdr:cNvPr>
        <xdr:cNvSpPr/>
      </xdr:nvSpPr>
      <xdr:spPr>
        <a:xfrm>
          <a:off x="4345081" y="16853647"/>
          <a:ext cx="3048000" cy="1112183"/>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ケ　はチーム・主催者判断　カ～ク　は入場規制</a:t>
          </a:r>
        </a:p>
      </xdr:txBody>
    </xdr:sp>
    <xdr:clientData/>
  </xdr:twoCellAnchor>
  <xdr:twoCellAnchor>
    <xdr:from>
      <xdr:col>1</xdr:col>
      <xdr:colOff>4202206</xdr:colOff>
      <xdr:row>54</xdr:row>
      <xdr:rowOff>89647</xdr:rowOff>
    </xdr:from>
    <xdr:to>
      <xdr:col>1</xdr:col>
      <xdr:colOff>7250206</xdr:colOff>
      <xdr:row>59</xdr:row>
      <xdr:rowOff>11205</xdr:rowOff>
    </xdr:to>
    <xdr:sp macro="" textlink="">
      <xdr:nvSpPr>
        <xdr:cNvPr id="4" name="角丸四角形 1">
          <a:extLst>
            <a:ext uri="{FF2B5EF4-FFF2-40B4-BE49-F238E27FC236}">
              <a16:creationId xmlns:a16="http://schemas.microsoft.com/office/drawing/2014/main" id="{00000000-0008-0000-0100-000004000000}"/>
            </a:ext>
          </a:extLst>
        </xdr:cNvPr>
        <xdr:cNvSpPr/>
      </xdr:nvSpPr>
      <xdr:spPr>
        <a:xfrm>
          <a:off x="4345081" y="16853647"/>
          <a:ext cx="3048000" cy="1112183"/>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ケ　はチーム・主催者判断　カ～ク　は入場規制</a:t>
          </a:r>
        </a:p>
      </xdr:txBody>
    </xdr:sp>
    <xdr:clientData/>
  </xdr:twoCellAnchor>
  <xdr:twoCellAnchor>
    <xdr:from>
      <xdr:col>3</xdr:col>
      <xdr:colOff>251460</xdr:colOff>
      <xdr:row>2</xdr:row>
      <xdr:rowOff>203835</xdr:rowOff>
    </xdr:from>
    <xdr:to>
      <xdr:col>10</xdr:col>
      <xdr:colOff>137160</xdr:colOff>
      <xdr:row>13</xdr:row>
      <xdr:rowOff>93980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880985" y="765810"/>
          <a:ext cx="4686300" cy="240474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rgbClr val="FF0000"/>
              </a:solidFill>
            </a:rPr>
            <a:t>改訂版へ変更必要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4034118</xdr:colOff>
      <xdr:row>53</xdr:row>
      <xdr:rowOff>89646</xdr:rowOff>
    </xdr:from>
    <xdr:to>
      <xdr:col>1</xdr:col>
      <xdr:colOff>7250206</xdr:colOff>
      <xdr:row>58</xdr:row>
      <xdr:rowOff>168087</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4176993" y="16396446"/>
          <a:ext cx="3216088" cy="1269066"/>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はチーム・主催者判断　カ～ク　は入場規制</a:t>
          </a:r>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22</xdr:row>
      <xdr:rowOff>123825</xdr:rowOff>
    </xdr:from>
    <xdr:to>
      <xdr:col>7</xdr:col>
      <xdr:colOff>3752850</xdr:colOff>
      <xdr:row>25</xdr:row>
      <xdr:rowOff>180975</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1381125" y="6324600"/>
          <a:ext cx="8124825" cy="91440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70</xdr:col>
      <xdr:colOff>76200</xdr:colOff>
      <xdr:row>84</xdr:row>
      <xdr:rowOff>133350</xdr:rowOff>
    </xdr:from>
    <xdr:to>
      <xdr:col>108</xdr:col>
      <xdr:colOff>95250</xdr:colOff>
      <xdr:row>89</xdr:row>
      <xdr:rowOff>166688</xdr:rowOff>
    </xdr:to>
    <xdr:sp macro="" textlink="">
      <xdr:nvSpPr>
        <xdr:cNvPr id="3" name="右矢印 2">
          <a:extLst>
            <a:ext uri="{FF2B5EF4-FFF2-40B4-BE49-F238E27FC236}">
              <a16:creationId xmlns:a16="http://schemas.microsoft.com/office/drawing/2014/main" id="{00000000-0008-0000-0700-000003000000}"/>
            </a:ext>
          </a:extLst>
        </xdr:cNvPr>
        <xdr:cNvSpPr/>
      </xdr:nvSpPr>
      <xdr:spPr>
        <a:xfrm>
          <a:off x="16268700" y="15373350"/>
          <a:ext cx="8829675" cy="985838"/>
        </a:xfrm>
        <a:prstGeom prst="rightArrow">
          <a:avLst/>
        </a:prstGeom>
        <a:solidFill>
          <a:srgbClr val="FFC0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2000" b="1">
              <a:latin typeface="Meiryo UI" panose="020B0604030504040204" pitchFamily="50" charset="-128"/>
              <a:ea typeface="Meiryo UI" panose="020B0604030504040204" pitchFamily="50" charset="-128"/>
            </a:rPr>
            <a:t>2</a:t>
          </a:r>
          <a:r>
            <a:rPr lang="ja-JP" altLang="en-US" sz="2000" b="1">
              <a:latin typeface="Meiryo UI" panose="020B0604030504040204" pitchFamily="50" charset="-128"/>
              <a:ea typeface="Meiryo UI" panose="020B0604030504040204" pitchFamily="50" charset="-128"/>
            </a:rPr>
            <a:t>階からＢコートに降りる動線</a:t>
          </a:r>
        </a:p>
      </xdr:txBody>
    </xdr:sp>
    <xdr:clientData/>
  </xdr:twoCellAnchor>
  <xdr:twoCellAnchor>
    <xdr:from>
      <xdr:col>103</xdr:col>
      <xdr:colOff>180975</xdr:colOff>
      <xdr:row>69</xdr:row>
      <xdr:rowOff>90488</xdr:rowOff>
    </xdr:from>
    <xdr:to>
      <xdr:col>106</xdr:col>
      <xdr:colOff>133350</xdr:colOff>
      <xdr:row>71</xdr:row>
      <xdr:rowOff>42863</xdr:rowOff>
    </xdr:to>
    <xdr:sp macro="" textlink="">
      <xdr:nvSpPr>
        <xdr:cNvPr id="5" name="下矢印 4">
          <a:extLst>
            <a:ext uri="{FF2B5EF4-FFF2-40B4-BE49-F238E27FC236}">
              <a16:creationId xmlns:a16="http://schemas.microsoft.com/office/drawing/2014/main" id="{00000000-0008-0000-0700-000005000000}"/>
            </a:ext>
          </a:extLst>
        </xdr:cNvPr>
        <xdr:cNvSpPr/>
      </xdr:nvSpPr>
      <xdr:spPr>
        <a:xfrm>
          <a:off x="24231600" y="12472988"/>
          <a:ext cx="666750" cy="333375"/>
        </a:xfrm>
        <a:prstGeom prst="downArrow">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113</xdr:col>
      <xdr:colOff>114300</xdr:colOff>
      <xdr:row>13</xdr:row>
      <xdr:rowOff>95250</xdr:rowOff>
    </xdr:from>
    <xdr:to>
      <xdr:col>115</xdr:col>
      <xdr:colOff>152400</xdr:colOff>
      <xdr:row>69</xdr:row>
      <xdr:rowOff>76200</xdr:rowOff>
    </xdr:to>
    <xdr:sp macro="" textlink="">
      <xdr:nvSpPr>
        <xdr:cNvPr id="7" name="上矢印 6">
          <a:extLst>
            <a:ext uri="{FF2B5EF4-FFF2-40B4-BE49-F238E27FC236}">
              <a16:creationId xmlns:a16="http://schemas.microsoft.com/office/drawing/2014/main" id="{00000000-0008-0000-0700-000007000000}"/>
            </a:ext>
          </a:extLst>
        </xdr:cNvPr>
        <xdr:cNvSpPr/>
      </xdr:nvSpPr>
      <xdr:spPr>
        <a:xfrm flipV="1">
          <a:off x="25260300" y="1752600"/>
          <a:ext cx="495300" cy="10648950"/>
        </a:xfrm>
        <a:prstGeom prst="upArrow">
          <a:avLst/>
        </a:prstGeom>
        <a:solidFill>
          <a:srgbClr val="FFC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223838</xdr:colOff>
      <xdr:row>73</xdr:row>
      <xdr:rowOff>57150</xdr:rowOff>
    </xdr:from>
    <xdr:to>
      <xdr:col>8</xdr:col>
      <xdr:colOff>33338</xdr:colOff>
      <xdr:row>78</xdr:row>
      <xdr:rowOff>166688</xdr:rowOff>
    </xdr:to>
    <xdr:sp macro="" textlink="">
      <xdr:nvSpPr>
        <xdr:cNvPr id="8" name="曲折矢印 7">
          <a:extLst>
            <a:ext uri="{FF2B5EF4-FFF2-40B4-BE49-F238E27FC236}">
              <a16:creationId xmlns:a16="http://schemas.microsoft.com/office/drawing/2014/main" id="{00000000-0008-0000-0700-000008000000}"/>
            </a:ext>
          </a:extLst>
        </xdr:cNvPr>
        <xdr:cNvSpPr/>
      </xdr:nvSpPr>
      <xdr:spPr>
        <a:xfrm>
          <a:off x="938213" y="13963650"/>
          <a:ext cx="1000125" cy="1062038"/>
        </a:xfrm>
        <a:prstGeom prst="bentArrow">
          <a:avLst>
            <a:gd name="adj1" fmla="val 26922"/>
            <a:gd name="adj2" fmla="val 24038"/>
            <a:gd name="adj3" fmla="val 25000"/>
            <a:gd name="adj4" fmla="val 0"/>
          </a:avLst>
        </a:prstGeom>
        <a:solidFill>
          <a:srgbClr val="FFFF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133350</xdr:colOff>
      <xdr:row>65</xdr:row>
      <xdr:rowOff>23813</xdr:rowOff>
    </xdr:from>
    <xdr:to>
      <xdr:col>24</xdr:col>
      <xdr:colOff>23379</xdr:colOff>
      <xdr:row>70</xdr:row>
      <xdr:rowOff>76634</xdr:rowOff>
    </xdr:to>
    <xdr:sp macro="" textlink="">
      <xdr:nvSpPr>
        <xdr:cNvPr id="9" name="上矢印 8">
          <a:extLst>
            <a:ext uri="{FF2B5EF4-FFF2-40B4-BE49-F238E27FC236}">
              <a16:creationId xmlns:a16="http://schemas.microsoft.com/office/drawing/2014/main" id="{00000000-0008-0000-0700-000009000000}"/>
            </a:ext>
          </a:extLst>
        </xdr:cNvPr>
        <xdr:cNvSpPr/>
      </xdr:nvSpPr>
      <xdr:spPr>
        <a:xfrm>
          <a:off x="4419600" y="11644313"/>
          <a:ext cx="842529" cy="1005321"/>
        </a:xfrm>
        <a:prstGeom prst="up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b="1">
              <a:solidFill>
                <a:schemeClr val="tx1"/>
              </a:solidFill>
              <a:latin typeface="Meiryo UI" panose="020B0604030504040204" pitchFamily="50" charset="-128"/>
              <a:ea typeface="Meiryo UI" panose="020B0604030504040204" pitchFamily="50" charset="-128"/>
            </a:rPr>
            <a:t>入場</a:t>
          </a:r>
        </a:p>
      </xdr:txBody>
    </xdr:sp>
    <xdr:clientData/>
  </xdr:twoCellAnchor>
  <xdr:twoCellAnchor>
    <xdr:from>
      <xdr:col>94</xdr:col>
      <xdr:colOff>42862</xdr:colOff>
      <xdr:row>65</xdr:row>
      <xdr:rowOff>95250</xdr:rowOff>
    </xdr:from>
    <xdr:to>
      <xdr:col>97</xdr:col>
      <xdr:colOff>180541</xdr:colOff>
      <xdr:row>70</xdr:row>
      <xdr:rowOff>148071</xdr:rowOff>
    </xdr:to>
    <xdr:sp macro="" textlink="">
      <xdr:nvSpPr>
        <xdr:cNvPr id="10" name="上矢印 9">
          <a:extLst>
            <a:ext uri="{FF2B5EF4-FFF2-40B4-BE49-F238E27FC236}">
              <a16:creationId xmlns:a16="http://schemas.microsoft.com/office/drawing/2014/main" id="{00000000-0008-0000-0700-00000A000000}"/>
            </a:ext>
          </a:extLst>
        </xdr:cNvPr>
        <xdr:cNvSpPr/>
      </xdr:nvSpPr>
      <xdr:spPr>
        <a:xfrm>
          <a:off x="21950362" y="11715750"/>
          <a:ext cx="852054" cy="1005321"/>
        </a:xfrm>
        <a:prstGeom prst="up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b="1">
              <a:solidFill>
                <a:schemeClr val="tx1"/>
              </a:solidFill>
              <a:latin typeface="Meiryo UI" panose="020B0604030504040204" pitchFamily="50" charset="-128"/>
              <a:ea typeface="Meiryo UI" panose="020B0604030504040204" pitchFamily="50" charset="-128"/>
            </a:rPr>
            <a:t>入場</a:t>
          </a:r>
        </a:p>
      </xdr:txBody>
    </xdr:sp>
    <xdr:clientData/>
  </xdr:twoCellAnchor>
  <xdr:twoCellAnchor>
    <xdr:from>
      <xdr:col>71</xdr:col>
      <xdr:colOff>190500</xdr:colOff>
      <xdr:row>90</xdr:row>
      <xdr:rowOff>66675</xdr:rowOff>
    </xdr:from>
    <xdr:to>
      <xdr:col>105</xdr:col>
      <xdr:colOff>95250</xdr:colOff>
      <xdr:row>101</xdr:row>
      <xdr:rowOff>0</xdr:rowOff>
    </xdr:to>
    <xdr:sp macro="" textlink="">
      <xdr:nvSpPr>
        <xdr:cNvPr id="11" name="角丸四角形 10">
          <a:extLst>
            <a:ext uri="{FF2B5EF4-FFF2-40B4-BE49-F238E27FC236}">
              <a16:creationId xmlns:a16="http://schemas.microsoft.com/office/drawing/2014/main" id="{00000000-0008-0000-0700-00000B000000}"/>
            </a:ext>
          </a:extLst>
        </xdr:cNvPr>
        <xdr:cNvSpPr/>
      </xdr:nvSpPr>
      <xdr:spPr>
        <a:xfrm>
          <a:off x="17097375" y="17211675"/>
          <a:ext cx="8001000" cy="25050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2000">
              <a:latin typeface="Meiryo UI" panose="020B0604030504040204" pitchFamily="50" charset="-128"/>
              <a:ea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rPr>
            <a:t>注意点</a:t>
          </a:r>
          <a:r>
            <a:rPr kumimoji="1" lang="en-US" altLang="ja-JP" sz="2000">
              <a:latin typeface="Meiryo UI" panose="020B0604030504040204" pitchFamily="50" charset="-128"/>
              <a:ea typeface="Meiryo UI" panose="020B0604030504040204" pitchFamily="50" charset="-128"/>
            </a:rPr>
            <a:t>』</a:t>
          </a:r>
        </a:p>
        <a:p>
          <a:pPr algn="l"/>
          <a:r>
            <a:rPr kumimoji="1" lang="ja-JP" altLang="en-US" sz="2000">
              <a:latin typeface="Meiryo UI" panose="020B0604030504040204" pitchFamily="50" charset="-128"/>
              <a:ea typeface="Meiryo UI" panose="020B0604030504040204" pitchFamily="50" charset="-128"/>
            </a:rPr>
            <a:t>①　２階ロビー、通路の移動は極力接触しないよう注意してください</a:t>
          </a:r>
          <a:endParaRPr kumimoji="1" lang="en-US" altLang="ja-JP" sz="2000">
            <a:latin typeface="Meiryo UI" panose="020B0604030504040204" pitchFamily="50" charset="-128"/>
            <a:ea typeface="Meiryo UI" panose="020B0604030504040204" pitchFamily="50" charset="-128"/>
          </a:endParaRPr>
        </a:p>
        <a:p>
          <a:pPr algn="l"/>
          <a:r>
            <a:rPr kumimoji="1" lang="ja-JP" altLang="en-US" sz="2000">
              <a:latin typeface="Meiryo UI" panose="020B0604030504040204" pitchFamily="50" charset="-128"/>
              <a:ea typeface="Meiryo UI" panose="020B0604030504040204" pitchFamily="50" charset="-128"/>
            </a:rPr>
            <a:t>②　２階トイレを使用の際、移動する場合も接触には注意してください</a:t>
          </a:r>
          <a:endParaRPr kumimoji="1" lang="en-US" altLang="ja-JP" sz="2000">
            <a:latin typeface="Meiryo UI" panose="020B0604030504040204" pitchFamily="50" charset="-128"/>
            <a:ea typeface="Meiryo UI" panose="020B0604030504040204" pitchFamily="50" charset="-128"/>
          </a:endParaRPr>
        </a:p>
        <a:p>
          <a:pPr algn="l"/>
          <a:r>
            <a:rPr kumimoji="1" lang="en-US" altLang="ja-JP" sz="2000">
              <a:latin typeface="Meiryo UI" panose="020B0604030504040204" pitchFamily="50" charset="-128"/>
              <a:ea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rPr>
            <a:t>　その他、注意事項については、当日ご説明致します。</a:t>
          </a:r>
        </a:p>
      </xdr:txBody>
    </xdr:sp>
    <xdr:clientData/>
  </xdr:twoCellAnchor>
  <xdr:twoCellAnchor>
    <xdr:from>
      <xdr:col>12</xdr:col>
      <xdr:colOff>190500</xdr:colOff>
      <xdr:row>89</xdr:row>
      <xdr:rowOff>28574</xdr:rowOff>
    </xdr:from>
    <xdr:to>
      <xdr:col>47</xdr:col>
      <xdr:colOff>95250</xdr:colOff>
      <xdr:row>102</xdr:row>
      <xdr:rowOff>61912</xdr:rowOff>
    </xdr:to>
    <xdr:sp macro="" textlink="">
      <xdr:nvSpPr>
        <xdr:cNvPr id="12" name="角丸四角形 11">
          <a:extLst>
            <a:ext uri="{FF2B5EF4-FFF2-40B4-BE49-F238E27FC236}">
              <a16:creationId xmlns:a16="http://schemas.microsoft.com/office/drawing/2014/main" id="{00000000-0008-0000-0700-00000C000000}"/>
            </a:ext>
          </a:extLst>
        </xdr:cNvPr>
        <xdr:cNvSpPr/>
      </xdr:nvSpPr>
      <xdr:spPr>
        <a:xfrm>
          <a:off x="2705100" y="16983074"/>
          <a:ext cx="7239000" cy="313848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2000" b="0">
              <a:latin typeface="Meiryo UI" panose="020B0604030504040204" pitchFamily="50" charset="-128"/>
              <a:ea typeface="Meiryo UI" panose="020B0604030504040204" pitchFamily="50" charset="-128"/>
            </a:rPr>
            <a:t>『</a:t>
          </a:r>
          <a:r>
            <a:rPr kumimoji="1" lang="ja-JP" altLang="en-US" sz="2000" b="0">
              <a:latin typeface="Meiryo UI" panose="020B0604030504040204" pitchFamily="50" charset="-128"/>
              <a:ea typeface="Meiryo UI" panose="020B0604030504040204" pitchFamily="50" charset="-128"/>
            </a:rPr>
            <a:t>移動補足</a:t>
          </a:r>
          <a:r>
            <a:rPr kumimoji="1" lang="en-US" altLang="ja-JP" sz="2000" b="0">
              <a:latin typeface="Meiryo UI" panose="020B0604030504040204" pitchFamily="50" charset="-128"/>
              <a:ea typeface="Meiryo UI" panose="020B0604030504040204" pitchFamily="50" charset="-128"/>
            </a:rPr>
            <a:t>』</a:t>
          </a:r>
        </a:p>
        <a:p>
          <a:pPr algn="l"/>
          <a:r>
            <a:rPr kumimoji="1" lang="ja-JP" altLang="en-US" sz="2000" b="0">
              <a:latin typeface="Meiryo UI" panose="020B0604030504040204" pitchFamily="50" charset="-128"/>
              <a:ea typeface="Meiryo UI" panose="020B0604030504040204" pitchFamily="50" charset="-128"/>
            </a:rPr>
            <a:t>①　１階から２階への移動は１階ロビー階段より移動</a:t>
          </a:r>
          <a:endParaRPr kumimoji="1" lang="en-US" altLang="ja-JP" sz="2000" b="0">
            <a:latin typeface="Meiryo UI" panose="020B0604030504040204" pitchFamily="50" charset="-128"/>
            <a:ea typeface="Meiryo UI" panose="020B0604030504040204" pitchFamily="50" charset="-128"/>
          </a:endParaRPr>
        </a:p>
        <a:p>
          <a:pPr algn="l"/>
          <a:r>
            <a:rPr kumimoji="1" lang="ja-JP" altLang="en-US" sz="2000" b="0">
              <a:latin typeface="Meiryo UI" panose="020B0604030504040204" pitchFamily="50" charset="-128"/>
              <a:ea typeface="Meiryo UI" panose="020B0604030504040204" pitchFamily="50" charset="-128"/>
            </a:rPr>
            <a:t>②　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への移動は②１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への降り口階段を利用</a:t>
          </a:r>
          <a:endParaRPr kumimoji="1" lang="en-US" altLang="ja-JP" sz="2000" b="0">
            <a:latin typeface="Meiryo UI" panose="020B0604030504040204" pitchFamily="50" charset="-128"/>
            <a:ea typeface="Meiryo UI" panose="020B0604030504040204" pitchFamily="50" charset="-128"/>
          </a:endParaRPr>
        </a:p>
        <a:p>
          <a:pPr algn="l"/>
          <a:r>
            <a:rPr kumimoji="1" lang="en-US" altLang="ja-JP" sz="2000" b="0">
              <a:latin typeface="Meiryo UI" panose="020B0604030504040204" pitchFamily="50" charset="-128"/>
              <a:ea typeface="Meiryo UI" panose="020B0604030504040204" pitchFamily="50" charset="-128"/>
            </a:rPr>
            <a:t>※</a:t>
          </a:r>
          <a:r>
            <a:rPr kumimoji="1" lang="ja-JP" altLang="en-US" sz="2000" b="0">
              <a:latin typeface="Meiryo UI" panose="020B0604030504040204" pitchFamily="50" charset="-128"/>
              <a:ea typeface="Meiryo UI" panose="020B0604030504040204" pitchFamily="50" charset="-128"/>
            </a:rPr>
            <a:t>　岩西さんのみ①　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への降り口階段を利用</a:t>
          </a:r>
          <a:endParaRPr kumimoji="1" lang="en-US" altLang="ja-JP" sz="2000" b="0">
            <a:latin typeface="Meiryo UI" panose="020B0604030504040204" pitchFamily="50" charset="-128"/>
            <a:ea typeface="Meiryo UI" panose="020B0604030504040204" pitchFamily="50" charset="-128"/>
          </a:endParaRPr>
        </a:p>
        <a:p>
          <a:pPr algn="l"/>
          <a:r>
            <a:rPr kumimoji="1" lang="ja-JP" altLang="en-US" sz="2000" b="0">
              <a:latin typeface="Meiryo UI" panose="020B0604030504040204" pitchFamily="50" charset="-128"/>
              <a:ea typeface="Meiryo UI" panose="020B0604030504040204" pitchFamily="50" charset="-128"/>
            </a:rPr>
            <a:t>③　応援後の移動は①　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への降り口階段より移動してください。</a:t>
          </a:r>
        </a:p>
      </xdr:txBody>
    </xdr:sp>
    <xdr:clientData/>
  </xdr:twoCellAnchor>
  <xdr:twoCellAnchor>
    <xdr:from>
      <xdr:col>31</xdr:col>
      <xdr:colOff>15587</xdr:colOff>
      <xdr:row>66</xdr:row>
      <xdr:rowOff>47913</xdr:rowOff>
    </xdr:from>
    <xdr:to>
      <xdr:col>35</xdr:col>
      <xdr:colOff>106506</xdr:colOff>
      <xdr:row>70</xdr:row>
      <xdr:rowOff>93806</xdr:rowOff>
    </xdr:to>
    <xdr:sp macro="" textlink="">
      <xdr:nvSpPr>
        <xdr:cNvPr id="13" name="下矢印 12">
          <a:extLst>
            <a:ext uri="{FF2B5EF4-FFF2-40B4-BE49-F238E27FC236}">
              <a16:creationId xmlns:a16="http://schemas.microsoft.com/office/drawing/2014/main" id="{00000000-0008-0000-0700-00000D000000}"/>
            </a:ext>
          </a:extLst>
        </xdr:cNvPr>
        <xdr:cNvSpPr/>
      </xdr:nvSpPr>
      <xdr:spPr>
        <a:xfrm rot="16200000">
          <a:off x="7038975" y="11741150"/>
          <a:ext cx="807893" cy="1043419"/>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100"/>
            </a:lnSpc>
          </a:pPr>
          <a:r>
            <a:rPr kumimoji="1" lang="ja-JP" altLang="en-US" sz="1600">
              <a:solidFill>
                <a:schemeClr val="tx1"/>
              </a:solidFill>
              <a:latin typeface="Meiryo UI" panose="020B0604030504040204" pitchFamily="50" charset="-128"/>
              <a:ea typeface="Meiryo UI" panose="020B0604030504040204" pitchFamily="50" charset="-128"/>
            </a:rPr>
            <a:t>退場</a:t>
          </a:r>
        </a:p>
      </xdr:txBody>
    </xdr:sp>
    <xdr:clientData/>
  </xdr:twoCellAnchor>
  <xdr:twoCellAnchor>
    <xdr:from>
      <xdr:col>84</xdr:col>
      <xdr:colOff>36513</xdr:colOff>
      <xdr:row>65</xdr:row>
      <xdr:rowOff>119062</xdr:rowOff>
    </xdr:from>
    <xdr:to>
      <xdr:col>87</xdr:col>
      <xdr:colOff>139556</xdr:colOff>
      <xdr:row>71</xdr:row>
      <xdr:rowOff>35356</xdr:rowOff>
    </xdr:to>
    <xdr:sp macro="" textlink="">
      <xdr:nvSpPr>
        <xdr:cNvPr id="14" name="下矢印 13">
          <a:extLst>
            <a:ext uri="{FF2B5EF4-FFF2-40B4-BE49-F238E27FC236}">
              <a16:creationId xmlns:a16="http://schemas.microsoft.com/office/drawing/2014/main" id="{00000000-0008-0000-0700-00000E000000}"/>
            </a:ext>
          </a:extLst>
        </xdr:cNvPr>
        <xdr:cNvSpPr/>
      </xdr:nvSpPr>
      <xdr:spPr>
        <a:xfrm>
          <a:off x="19562763" y="11739562"/>
          <a:ext cx="817418" cy="1059294"/>
        </a:xfrm>
        <a:prstGeom prst="down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100"/>
            </a:lnSpc>
          </a:pPr>
          <a:r>
            <a:rPr kumimoji="1" lang="ja-JP" altLang="en-US" sz="1600">
              <a:solidFill>
                <a:schemeClr val="tx1"/>
              </a:solidFill>
              <a:latin typeface="Meiryo UI" panose="020B0604030504040204" pitchFamily="50" charset="-128"/>
              <a:ea typeface="Meiryo UI" panose="020B0604030504040204" pitchFamily="50" charset="-128"/>
            </a:rPr>
            <a:t>退場</a:t>
          </a:r>
        </a:p>
      </xdr:txBody>
    </xdr:sp>
    <xdr:clientData/>
  </xdr:twoCellAnchor>
  <xdr:twoCellAnchor>
    <xdr:from>
      <xdr:col>52</xdr:col>
      <xdr:colOff>190500</xdr:colOff>
      <xdr:row>94</xdr:row>
      <xdr:rowOff>0</xdr:rowOff>
    </xdr:from>
    <xdr:to>
      <xdr:col>67</xdr:col>
      <xdr:colOff>71437</xdr:colOff>
      <xdr:row>96</xdr:row>
      <xdr:rowOff>119062</xdr:rowOff>
    </xdr:to>
    <xdr:sp macro="" textlink="">
      <xdr:nvSpPr>
        <xdr:cNvPr id="23" name="下矢印 22">
          <a:extLst>
            <a:ext uri="{FF2B5EF4-FFF2-40B4-BE49-F238E27FC236}">
              <a16:creationId xmlns:a16="http://schemas.microsoft.com/office/drawing/2014/main" id="{00000000-0008-0000-0700-000017000000}"/>
            </a:ext>
          </a:extLst>
        </xdr:cNvPr>
        <xdr:cNvSpPr/>
      </xdr:nvSpPr>
      <xdr:spPr>
        <a:xfrm>
          <a:off x="12096750" y="17287875"/>
          <a:ext cx="3452812" cy="595312"/>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152401</xdr:colOff>
      <xdr:row>20</xdr:row>
      <xdr:rowOff>4761</xdr:rowOff>
    </xdr:from>
    <xdr:to>
      <xdr:col>4</xdr:col>
      <xdr:colOff>133351</xdr:colOff>
      <xdr:row>62</xdr:row>
      <xdr:rowOff>147636</xdr:rowOff>
    </xdr:to>
    <xdr:sp macro="" textlink="">
      <xdr:nvSpPr>
        <xdr:cNvPr id="16" name="上矢印 15">
          <a:extLst>
            <a:ext uri="{FF2B5EF4-FFF2-40B4-BE49-F238E27FC236}">
              <a16:creationId xmlns:a16="http://schemas.microsoft.com/office/drawing/2014/main" id="{00000000-0008-0000-0700-000010000000}"/>
            </a:ext>
          </a:extLst>
        </xdr:cNvPr>
        <xdr:cNvSpPr/>
      </xdr:nvSpPr>
      <xdr:spPr>
        <a:xfrm>
          <a:off x="361951" y="3814761"/>
          <a:ext cx="609600" cy="8143875"/>
        </a:xfrm>
        <a:prstGeom prst="upArrow">
          <a:avLst/>
        </a:prstGeom>
        <a:solidFill>
          <a:srgbClr val="FFFF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23815</xdr:colOff>
      <xdr:row>84</xdr:row>
      <xdr:rowOff>166686</xdr:rowOff>
    </xdr:from>
    <xdr:to>
      <xdr:col>50</xdr:col>
      <xdr:colOff>42865</xdr:colOff>
      <xdr:row>90</xdr:row>
      <xdr:rowOff>9524</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2881315" y="16168686"/>
          <a:ext cx="9067800" cy="985838"/>
        </a:xfrm>
        <a:prstGeom prst="rightArrow">
          <a:avLst/>
        </a:prstGeom>
        <a:solidFill>
          <a:srgbClr val="FFC0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2000" b="1">
              <a:latin typeface="Meiryo UI" panose="020B0604030504040204" pitchFamily="50" charset="-128"/>
              <a:ea typeface="Meiryo UI" panose="020B0604030504040204" pitchFamily="50" charset="-128"/>
            </a:rPr>
            <a:t>2</a:t>
          </a:r>
          <a:r>
            <a:rPr lang="ja-JP" altLang="en-US" sz="2000" b="1">
              <a:latin typeface="Meiryo UI" panose="020B0604030504040204" pitchFamily="50" charset="-128"/>
              <a:ea typeface="Meiryo UI" panose="020B0604030504040204" pitchFamily="50" charset="-128"/>
            </a:rPr>
            <a:t>階からＢコートに降りる動線</a:t>
          </a:r>
        </a:p>
      </xdr:txBody>
    </xdr:sp>
    <xdr:clientData/>
  </xdr:twoCellAnchor>
  <xdr:twoCellAnchor>
    <xdr:from>
      <xdr:col>7</xdr:col>
      <xdr:colOff>214312</xdr:colOff>
      <xdr:row>5</xdr:row>
      <xdr:rowOff>142875</xdr:rowOff>
    </xdr:from>
    <xdr:to>
      <xdr:col>12</xdr:col>
      <xdr:colOff>95250</xdr:colOff>
      <xdr:row>14</xdr:row>
      <xdr:rowOff>180975</xdr:rowOff>
    </xdr:to>
    <xdr:sp macro="" textlink="">
      <xdr:nvSpPr>
        <xdr:cNvPr id="18" name="曲折矢印 17">
          <a:extLst>
            <a:ext uri="{FF2B5EF4-FFF2-40B4-BE49-F238E27FC236}">
              <a16:creationId xmlns:a16="http://schemas.microsoft.com/office/drawing/2014/main" id="{00000000-0008-0000-0700-000012000000}"/>
            </a:ext>
          </a:extLst>
        </xdr:cNvPr>
        <xdr:cNvSpPr/>
      </xdr:nvSpPr>
      <xdr:spPr>
        <a:xfrm flipH="1">
          <a:off x="1881187" y="1095375"/>
          <a:ext cx="1071563" cy="1752600"/>
        </a:xfrm>
        <a:prstGeom prst="bentArrow">
          <a:avLst>
            <a:gd name="adj1" fmla="val 26922"/>
            <a:gd name="adj2" fmla="val 29990"/>
            <a:gd name="adj3" fmla="val 25000"/>
            <a:gd name="adj4" fmla="val 0"/>
          </a:avLst>
        </a:prstGeom>
        <a:solidFill>
          <a:srgbClr val="FFFF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83</xdr:col>
      <xdr:colOff>69850</xdr:colOff>
      <xdr:row>18</xdr:row>
      <xdr:rowOff>57150</xdr:rowOff>
    </xdr:from>
    <xdr:to>
      <xdr:col>127</xdr:col>
      <xdr:colOff>241300</xdr:colOff>
      <xdr:row>62</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8516600" y="3486150"/>
          <a:ext cx="15189200" cy="83248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solidFill>
                <a:srgbClr val="FF0000"/>
              </a:solidFill>
            </a:rPr>
            <a:t>座席→サンライズさん追加</a:t>
          </a:r>
          <a:endParaRPr kumimoji="1" lang="en-US" altLang="ja-JP" sz="8000">
            <a:solidFill>
              <a:srgbClr val="FF0000"/>
            </a:solidFill>
          </a:endParaRPr>
        </a:p>
        <a:p>
          <a:pPr algn="l"/>
          <a:r>
            <a:rPr kumimoji="1" lang="ja-JP" altLang="en-US" sz="8000">
              <a:solidFill>
                <a:srgbClr val="FF0000"/>
              </a:solidFill>
            </a:rPr>
            <a:t>　</a:t>
          </a:r>
          <a:r>
            <a:rPr kumimoji="1" lang="ja-JP" altLang="en-US" sz="8000">
              <a:solidFill>
                <a:srgbClr val="0000FF"/>
              </a:solidFill>
            </a:rPr>
            <a:t>→追加済　</a:t>
          </a:r>
          <a:r>
            <a:rPr kumimoji="1" lang="ja-JP" altLang="en-US" sz="6000">
              <a:solidFill>
                <a:srgbClr val="0000FF"/>
              </a:solidFill>
            </a:rPr>
            <a:t>髙橋</a:t>
          </a:r>
          <a:endParaRPr kumimoji="1" lang="en-US" altLang="ja-JP" sz="6000">
            <a:solidFill>
              <a:srgbClr val="0000FF"/>
            </a:solidFill>
          </a:endParaRPr>
        </a:p>
        <a:p>
          <a:pPr algn="l"/>
          <a:r>
            <a:rPr kumimoji="1" lang="ja-JP" altLang="en-US" sz="8000">
              <a:solidFill>
                <a:srgbClr val="FF0000"/>
              </a:solidFill>
            </a:rPr>
            <a:t>ＴＲＹさんの所でライブ配信して</a:t>
          </a:r>
          <a:endParaRPr kumimoji="1" lang="en-US" altLang="ja-JP" sz="8000">
            <a:solidFill>
              <a:srgbClr val="FF0000"/>
            </a:solidFill>
          </a:endParaRPr>
        </a:p>
        <a:p>
          <a:pPr algn="l"/>
          <a:r>
            <a:rPr kumimoji="1" lang="ja-JP" altLang="en-US" sz="8000">
              <a:solidFill>
                <a:srgbClr val="FF0000"/>
              </a:solidFill>
            </a:rPr>
            <a:t>岩西下のみで応援させる？</a:t>
          </a:r>
          <a:endParaRPr kumimoji="1" lang="en-US" altLang="ja-JP" sz="8000">
            <a:solidFill>
              <a:srgbClr val="FF0000"/>
            </a:solidFill>
          </a:endParaRPr>
        </a:p>
        <a:p>
          <a:pPr algn="l"/>
          <a:r>
            <a:rPr kumimoji="1" lang="ja-JP" altLang="en-US" sz="8000">
              <a:solidFill>
                <a:srgbClr val="0000FF"/>
              </a:solidFill>
            </a:rPr>
            <a:t>→配信はステージからではどうですか？　</a:t>
          </a:r>
          <a:r>
            <a:rPr kumimoji="1" lang="ja-JP" altLang="en-US" sz="6000">
              <a:solidFill>
                <a:srgbClr val="0000FF"/>
              </a:solidFill>
            </a:rPr>
            <a:t>髙橋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171450</xdr:colOff>
      <xdr:row>1</xdr:row>
      <xdr:rowOff>118109</xdr:rowOff>
    </xdr:from>
    <xdr:to>
      <xdr:col>19</xdr:col>
      <xdr:colOff>194310</xdr:colOff>
      <xdr:row>16</xdr:row>
      <xdr:rowOff>95250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096000" y="365759"/>
          <a:ext cx="5299710" cy="369189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昼食時間</a:t>
          </a:r>
          <a:r>
            <a:rPr kumimoji="1" lang="en-US" altLang="ja-JP" sz="1800">
              <a:solidFill>
                <a:srgbClr val="FF0000"/>
              </a:solidFill>
            </a:rPr>
            <a:t>30</a:t>
          </a:r>
          <a:r>
            <a:rPr kumimoji="1" lang="ja-JP" altLang="en-US" sz="1800">
              <a:solidFill>
                <a:srgbClr val="FF0000"/>
              </a:solidFill>
            </a:rPr>
            <a:t>分、休憩</a:t>
          </a:r>
          <a:r>
            <a:rPr kumimoji="1" lang="en-US" altLang="ja-JP" sz="1800">
              <a:solidFill>
                <a:srgbClr val="FF0000"/>
              </a:solidFill>
            </a:rPr>
            <a:t>10</a:t>
          </a:r>
          <a:r>
            <a:rPr kumimoji="1" lang="ja-JP" altLang="en-US" sz="1800">
              <a:solidFill>
                <a:srgbClr val="FF0000"/>
              </a:solidFill>
            </a:rPr>
            <a:t>分と短縮しました。</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が、トーナメント開始時刻の変更</a:t>
          </a:r>
          <a:r>
            <a:rPr kumimoji="1" lang="en-US" altLang="ja-JP" sz="1800">
              <a:solidFill>
                <a:srgbClr val="FF0000"/>
              </a:solidFill>
            </a:rPr>
            <a:t>13</a:t>
          </a:r>
          <a:r>
            <a:rPr kumimoji="1" lang="ja-JP" altLang="en-US" sz="1800">
              <a:solidFill>
                <a:srgbClr val="FF0000"/>
              </a:solidFill>
            </a:rPr>
            <a:t>：</a:t>
          </a:r>
          <a:r>
            <a:rPr kumimoji="1" lang="en-US" altLang="ja-JP" sz="1800">
              <a:solidFill>
                <a:srgbClr val="FF0000"/>
              </a:solidFill>
            </a:rPr>
            <a:t>20</a:t>
          </a:r>
          <a:r>
            <a:rPr kumimoji="1" lang="ja-JP" altLang="en-US" sz="1800">
              <a:solidFill>
                <a:srgbClr val="FF0000"/>
              </a:solidFill>
            </a:rPr>
            <a:t>～となります。</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練習なしにすると　</a:t>
          </a:r>
          <a:r>
            <a:rPr kumimoji="1" lang="en-US" altLang="ja-JP" sz="1800">
              <a:solidFill>
                <a:srgbClr val="FF0000"/>
              </a:solidFill>
            </a:rPr>
            <a:t>13</a:t>
          </a:r>
          <a:r>
            <a:rPr kumimoji="1" lang="ja-JP" altLang="en-US" sz="1800">
              <a:solidFill>
                <a:srgbClr val="FF0000"/>
              </a:solidFill>
            </a:rPr>
            <a:t>：</a:t>
          </a:r>
          <a:r>
            <a:rPr kumimoji="1" lang="en-US" altLang="ja-JP" sz="1800">
              <a:solidFill>
                <a:srgbClr val="FF0000"/>
              </a:solidFill>
            </a:rPr>
            <a:t>10</a:t>
          </a:r>
          <a:r>
            <a:rPr kumimoji="1" lang="ja-JP" altLang="en-US" sz="1800">
              <a:solidFill>
                <a:srgbClr val="FF0000"/>
              </a:solidFill>
            </a:rPr>
            <a:t>～開始できます。</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時間的に昼食場所への移動も考えるとあまり余裕もなくバタバタしてしまいそうなので私的には練習無しで</a:t>
          </a:r>
          <a:endParaRPr kumimoji="1" lang="en-US" altLang="ja-JP" sz="1800">
            <a:solidFill>
              <a:srgbClr val="FF0000"/>
            </a:solidFill>
          </a:endParaRPr>
        </a:p>
        <a:p>
          <a:pPr algn="l"/>
          <a:r>
            <a:rPr kumimoji="1" lang="ja-JP" altLang="en-US" sz="1800">
              <a:solidFill>
                <a:srgbClr val="FF0000"/>
              </a:solidFill>
            </a:rPr>
            <a:t>感染対策優先でと考えました。</a:t>
          </a:r>
          <a:endParaRPr kumimoji="1" lang="en-US" altLang="ja-JP" sz="1800">
            <a:solidFill>
              <a:srgbClr val="FF0000"/>
            </a:solidFill>
          </a:endParaRPr>
        </a:p>
        <a:p>
          <a:pPr algn="l"/>
          <a:r>
            <a:rPr kumimoji="1" lang="ja-JP" altLang="en-US" sz="1800">
              <a:solidFill>
                <a:srgbClr val="FF0000"/>
              </a:solidFill>
            </a:rPr>
            <a:t>（昼食のかぶりなしで）</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髙橋</a:t>
          </a:r>
          <a:endParaRPr kumimoji="1" lang="en-US" altLang="ja-JP" sz="1800">
            <a:solidFill>
              <a:srgbClr val="FF0000"/>
            </a:solidFill>
          </a:endParaRPr>
        </a:p>
        <a:p>
          <a:pPr algn="l"/>
          <a:endParaRPr kumimoji="1" lang="en-US" altLang="ja-JP" sz="18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123825</xdr:colOff>
      <xdr:row>16</xdr:row>
      <xdr:rowOff>232410</xdr:rowOff>
    </xdr:from>
    <xdr:to>
      <xdr:col>22</xdr:col>
      <xdr:colOff>670560</xdr:colOff>
      <xdr:row>26</xdr:row>
      <xdr:rowOff>166370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8401050" y="4194810"/>
          <a:ext cx="5299710" cy="241046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rgbClr val="FF0000"/>
              </a:solidFill>
            </a:rPr>
            <a:t>チーム分け決まり次第</a:t>
          </a:r>
          <a:endParaRPr kumimoji="1" lang="en-US" altLang="ja-JP" sz="3200">
            <a:solidFill>
              <a:srgbClr val="FF0000"/>
            </a:solidFill>
          </a:endParaRPr>
        </a:p>
        <a:p>
          <a:pPr algn="l"/>
          <a:r>
            <a:rPr kumimoji="1" lang="ja-JP" altLang="en-US" sz="3200">
              <a:solidFill>
                <a:srgbClr val="FF0000"/>
              </a:solidFill>
            </a:rPr>
            <a:t>タイムスケジュールの</a:t>
          </a:r>
          <a:endParaRPr kumimoji="1" lang="en-US" altLang="ja-JP" sz="3200">
            <a:solidFill>
              <a:srgbClr val="FF0000"/>
            </a:solidFill>
          </a:endParaRPr>
        </a:p>
        <a:p>
          <a:pPr algn="l"/>
          <a:r>
            <a:rPr kumimoji="1" lang="ja-JP" altLang="en-US" sz="3200">
              <a:solidFill>
                <a:srgbClr val="FF0000"/>
              </a:solidFill>
            </a:rPr>
            <a:t>予選</a:t>
          </a:r>
          <a:r>
            <a:rPr kumimoji="1" lang="en-US" altLang="ja-JP" sz="3200">
              <a:solidFill>
                <a:srgbClr val="FF0000"/>
              </a:solidFill>
            </a:rPr>
            <a:t>12</a:t>
          </a:r>
          <a:r>
            <a:rPr kumimoji="1" lang="ja-JP" altLang="en-US" sz="3200">
              <a:solidFill>
                <a:srgbClr val="FF0000"/>
              </a:solidFill>
            </a:rPr>
            <a:t>以降のチームから</a:t>
          </a:r>
          <a:endParaRPr kumimoji="1" lang="en-US" altLang="ja-JP" sz="3200">
            <a:solidFill>
              <a:srgbClr val="FF0000"/>
            </a:solidFill>
          </a:endParaRPr>
        </a:p>
        <a:p>
          <a:pPr algn="l"/>
          <a:r>
            <a:rPr kumimoji="1" lang="ja-JP" altLang="en-US" sz="3200">
              <a:solidFill>
                <a:srgbClr val="FF0000"/>
              </a:solidFill>
            </a:rPr>
            <a:t>割り当てる</a:t>
          </a:r>
          <a:endParaRPr kumimoji="1" lang="en-US" altLang="ja-JP" sz="32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114300</xdr:colOff>
      <xdr:row>8</xdr:row>
      <xdr:rowOff>9525</xdr:rowOff>
    </xdr:from>
    <xdr:to>
      <xdr:col>4</xdr:col>
      <xdr:colOff>123825</xdr:colOff>
      <xdr:row>18</xdr:row>
      <xdr:rowOff>0</xdr:rowOff>
    </xdr:to>
    <xdr:grpSp>
      <xdr:nvGrpSpPr>
        <xdr:cNvPr id="2" name="グループ化 22">
          <a:extLst>
            <a:ext uri="{FF2B5EF4-FFF2-40B4-BE49-F238E27FC236}">
              <a16:creationId xmlns:a16="http://schemas.microsoft.com/office/drawing/2014/main" id="{00000000-0008-0000-0B00-000002000000}"/>
            </a:ext>
          </a:extLst>
        </xdr:cNvPr>
        <xdr:cNvGrpSpPr>
          <a:grpSpLocks/>
        </xdr:cNvGrpSpPr>
      </xdr:nvGrpSpPr>
      <xdr:grpSpPr bwMode="auto">
        <a:xfrm>
          <a:off x="714375" y="1628775"/>
          <a:ext cx="209550" cy="1990725"/>
          <a:chOff x="0" y="0"/>
          <a:chExt cx="210303" cy="1704162"/>
        </a:xfrm>
      </xdr:grpSpPr>
      <xdr:grpSp>
        <xdr:nvGrpSpPr>
          <xdr:cNvPr id="3" name="Group 2118">
            <a:extLst>
              <a:ext uri="{FF2B5EF4-FFF2-40B4-BE49-F238E27FC236}">
                <a16:creationId xmlns:a16="http://schemas.microsoft.com/office/drawing/2014/main" id="{00000000-0008-0000-0B00-000003000000}"/>
              </a:ext>
            </a:extLst>
          </xdr:cNvPr>
          <xdr:cNvGrpSpPr>
            <a:grpSpLocks/>
          </xdr:cNvGrpSpPr>
        </xdr:nvGrpSpPr>
        <xdr:grpSpPr bwMode="auto">
          <a:xfrm>
            <a:off x="0" y="414669"/>
            <a:ext cx="201930" cy="439420"/>
            <a:chOff x="8385" y="7049"/>
            <a:chExt cx="318" cy="692"/>
          </a:xfrm>
        </xdr:grpSpPr>
        <xdr:sp macro="" textlink="">
          <xdr:nvSpPr>
            <xdr:cNvPr id="18" name="Rectangle 2119">
              <a:extLst>
                <a:ext uri="{FF2B5EF4-FFF2-40B4-BE49-F238E27FC236}">
                  <a16:creationId xmlns:a16="http://schemas.microsoft.com/office/drawing/2014/main" id="{00000000-0008-0000-0B00-000012000000}"/>
                </a:ext>
              </a:extLst>
            </xdr:cNvPr>
            <xdr:cNvSpPr>
              <a:spLocks noChangeArrowheads="1"/>
            </xdr:cNvSpPr>
          </xdr:nvSpPr>
          <xdr:spPr bwMode="auto">
            <a:xfrm rot="-5400000">
              <a:off x="8284" y="7322"/>
              <a:ext cx="692" cy="146"/>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grpSp>
          <xdr:nvGrpSpPr>
            <xdr:cNvPr id="19" name="Group 2120">
              <a:extLst>
                <a:ext uri="{FF2B5EF4-FFF2-40B4-BE49-F238E27FC236}">
                  <a16:creationId xmlns:a16="http://schemas.microsoft.com/office/drawing/2014/main" id="{00000000-0008-0000-0B00-000013000000}"/>
                </a:ext>
              </a:extLst>
            </xdr:cNvPr>
            <xdr:cNvGrpSpPr>
              <a:grpSpLocks/>
            </xdr:cNvGrpSpPr>
          </xdr:nvGrpSpPr>
          <xdr:grpSpPr bwMode="auto">
            <a:xfrm rot="5400000">
              <a:off x="8156" y="7364"/>
              <a:ext cx="605" cy="147"/>
              <a:chOff x="8340" y="7542"/>
              <a:chExt cx="605" cy="147"/>
            </a:xfrm>
          </xdr:grpSpPr>
          <xdr:sp macro="" textlink="">
            <xdr:nvSpPr>
              <xdr:cNvPr id="20" name="Oval 2121">
                <a:extLst>
                  <a:ext uri="{FF2B5EF4-FFF2-40B4-BE49-F238E27FC236}">
                    <a16:creationId xmlns:a16="http://schemas.microsoft.com/office/drawing/2014/main" id="{00000000-0008-0000-0B00-000014000000}"/>
                  </a:ext>
                </a:extLst>
              </xdr:cNvPr>
              <xdr:cNvSpPr>
                <a:spLocks noChangeArrowheads="1"/>
              </xdr:cNvSpPr>
            </xdr:nvSpPr>
            <xdr:spPr bwMode="auto">
              <a:xfrm rot="-5400000">
                <a:off x="879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 name="Oval 2122">
                <a:extLst>
                  <a:ext uri="{FF2B5EF4-FFF2-40B4-BE49-F238E27FC236}">
                    <a16:creationId xmlns:a16="http://schemas.microsoft.com/office/drawing/2014/main" id="{00000000-0008-0000-0B00-000015000000}"/>
                  </a:ext>
                </a:extLst>
              </xdr:cNvPr>
              <xdr:cNvSpPr>
                <a:spLocks noChangeArrowheads="1"/>
              </xdr:cNvSpPr>
            </xdr:nvSpPr>
            <xdr:spPr bwMode="auto">
              <a:xfrm rot="-5400000">
                <a:off x="857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 name="Oval 2123">
                <a:extLst>
                  <a:ext uri="{FF2B5EF4-FFF2-40B4-BE49-F238E27FC236}">
                    <a16:creationId xmlns:a16="http://schemas.microsoft.com/office/drawing/2014/main" id="{00000000-0008-0000-0B00-000016000000}"/>
                  </a:ext>
                </a:extLst>
              </xdr:cNvPr>
              <xdr:cNvSpPr>
                <a:spLocks noChangeArrowheads="1"/>
              </xdr:cNvSpPr>
            </xdr:nvSpPr>
            <xdr:spPr bwMode="auto">
              <a:xfrm rot="-5400000">
                <a:off x="8341" y="7542"/>
                <a:ext cx="146"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4" name="Group 2134">
            <a:extLst>
              <a:ext uri="{FF2B5EF4-FFF2-40B4-BE49-F238E27FC236}">
                <a16:creationId xmlns:a16="http://schemas.microsoft.com/office/drawing/2014/main" id="{00000000-0008-0000-0B00-000004000000}"/>
              </a:ext>
            </a:extLst>
          </xdr:cNvPr>
          <xdr:cNvGrpSpPr>
            <a:grpSpLocks/>
          </xdr:cNvGrpSpPr>
        </xdr:nvGrpSpPr>
        <xdr:grpSpPr bwMode="auto">
          <a:xfrm>
            <a:off x="106325" y="0"/>
            <a:ext cx="93345" cy="279400"/>
            <a:chOff x="10298" y="3534"/>
            <a:chExt cx="147" cy="440"/>
          </a:xfrm>
        </xdr:grpSpPr>
        <xdr:sp macro="" textlink="">
          <xdr:nvSpPr>
            <xdr:cNvPr id="15" name="Oval 2135">
              <a:extLst>
                <a:ext uri="{FF2B5EF4-FFF2-40B4-BE49-F238E27FC236}">
                  <a16:creationId xmlns:a16="http://schemas.microsoft.com/office/drawing/2014/main" id="{00000000-0008-0000-0B00-00000F000000}"/>
                </a:ext>
              </a:extLst>
            </xdr:cNvPr>
            <xdr:cNvSpPr>
              <a:spLocks noChangeArrowheads="1"/>
            </xdr:cNvSpPr>
          </xdr:nvSpPr>
          <xdr:spPr bwMode="auto">
            <a:xfrm>
              <a:off x="10298" y="3534"/>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 name="Oval 2136">
              <a:extLst>
                <a:ext uri="{FF2B5EF4-FFF2-40B4-BE49-F238E27FC236}">
                  <a16:creationId xmlns:a16="http://schemas.microsoft.com/office/drawing/2014/main" id="{00000000-0008-0000-0B00-000010000000}"/>
                </a:ext>
              </a:extLst>
            </xdr:cNvPr>
            <xdr:cNvSpPr>
              <a:spLocks noChangeArrowheads="1"/>
            </xdr:cNvSpPr>
          </xdr:nvSpPr>
          <xdr:spPr bwMode="auto">
            <a:xfrm>
              <a:off x="10298" y="3681"/>
              <a:ext cx="147" cy="146"/>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7" name="Oval 2137">
              <a:extLst>
                <a:ext uri="{FF2B5EF4-FFF2-40B4-BE49-F238E27FC236}">
                  <a16:creationId xmlns:a16="http://schemas.microsoft.com/office/drawing/2014/main" id="{00000000-0008-0000-0B00-000011000000}"/>
                </a:ext>
              </a:extLst>
            </xdr:cNvPr>
            <xdr:cNvSpPr>
              <a:spLocks noChangeArrowheads="1"/>
            </xdr:cNvSpPr>
          </xdr:nvSpPr>
          <xdr:spPr bwMode="auto">
            <a:xfrm>
              <a:off x="10298" y="3827"/>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5" name="Group 2138">
            <a:extLst>
              <a:ext uri="{FF2B5EF4-FFF2-40B4-BE49-F238E27FC236}">
                <a16:creationId xmlns:a16="http://schemas.microsoft.com/office/drawing/2014/main" id="{00000000-0008-0000-0B00-000005000000}"/>
              </a:ext>
            </a:extLst>
          </xdr:cNvPr>
          <xdr:cNvGrpSpPr>
            <a:grpSpLocks/>
          </xdr:cNvGrpSpPr>
        </xdr:nvGrpSpPr>
        <xdr:grpSpPr bwMode="auto">
          <a:xfrm>
            <a:off x="116958" y="1424762"/>
            <a:ext cx="93345" cy="279400"/>
            <a:chOff x="10298" y="3534"/>
            <a:chExt cx="147" cy="440"/>
          </a:xfrm>
        </xdr:grpSpPr>
        <xdr:sp macro="" textlink="">
          <xdr:nvSpPr>
            <xdr:cNvPr id="12" name="Oval 2139">
              <a:extLst>
                <a:ext uri="{FF2B5EF4-FFF2-40B4-BE49-F238E27FC236}">
                  <a16:creationId xmlns:a16="http://schemas.microsoft.com/office/drawing/2014/main" id="{00000000-0008-0000-0B00-00000C000000}"/>
                </a:ext>
              </a:extLst>
            </xdr:cNvPr>
            <xdr:cNvSpPr>
              <a:spLocks noChangeArrowheads="1"/>
            </xdr:cNvSpPr>
          </xdr:nvSpPr>
          <xdr:spPr bwMode="auto">
            <a:xfrm>
              <a:off x="10298" y="3534"/>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 name="Oval 2140">
              <a:extLst>
                <a:ext uri="{FF2B5EF4-FFF2-40B4-BE49-F238E27FC236}">
                  <a16:creationId xmlns:a16="http://schemas.microsoft.com/office/drawing/2014/main" id="{00000000-0008-0000-0B00-00000D000000}"/>
                </a:ext>
              </a:extLst>
            </xdr:cNvPr>
            <xdr:cNvSpPr>
              <a:spLocks noChangeArrowheads="1"/>
            </xdr:cNvSpPr>
          </xdr:nvSpPr>
          <xdr:spPr bwMode="auto">
            <a:xfrm>
              <a:off x="10298" y="3681"/>
              <a:ext cx="147" cy="146"/>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 name="Oval 2141">
              <a:extLst>
                <a:ext uri="{FF2B5EF4-FFF2-40B4-BE49-F238E27FC236}">
                  <a16:creationId xmlns:a16="http://schemas.microsoft.com/office/drawing/2014/main" id="{00000000-0008-0000-0B00-00000E000000}"/>
                </a:ext>
              </a:extLst>
            </xdr:cNvPr>
            <xdr:cNvSpPr>
              <a:spLocks noChangeArrowheads="1"/>
            </xdr:cNvSpPr>
          </xdr:nvSpPr>
          <xdr:spPr bwMode="auto">
            <a:xfrm>
              <a:off x="10298" y="3827"/>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6" name="Group 2233">
            <a:extLst>
              <a:ext uri="{FF2B5EF4-FFF2-40B4-BE49-F238E27FC236}">
                <a16:creationId xmlns:a16="http://schemas.microsoft.com/office/drawing/2014/main" id="{00000000-0008-0000-0B00-000006000000}"/>
              </a:ext>
            </a:extLst>
          </xdr:cNvPr>
          <xdr:cNvGrpSpPr>
            <a:grpSpLocks/>
          </xdr:cNvGrpSpPr>
        </xdr:nvGrpSpPr>
        <xdr:grpSpPr bwMode="auto">
          <a:xfrm>
            <a:off x="0" y="850604"/>
            <a:ext cx="201930" cy="439420"/>
            <a:chOff x="8385" y="7049"/>
            <a:chExt cx="318" cy="692"/>
          </a:xfrm>
        </xdr:grpSpPr>
        <xdr:sp macro="" textlink="">
          <xdr:nvSpPr>
            <xdr:cNvPr id="7" name="Rectangle 2234">
              <a:extLst>
                <a:ext uri="{FF2B5EF4-FFF2-40B4-BE49-F238E27FC236}">
                  <a16:creationId xmlns:a16="http://schemas.microsoft.com/office/drawing/2014/main" id="{00000000-0008-0000-0B00-000007000000}"/>
                </a:ext>
              </a:extLst>
            </xdr:cNvPr>
            <xdr:cNvSpPr>
              <a:spLocks noChangeArrowheads="1"/>
            </xdr:cNvSpPr>
          </xdr:nvSpPr>
          <xdr:spPr bwMode="auto">
            <a:xfrm rot="-5400000">
              <a:off x="8284" y="7322"/>
              <a:ext cx="692" cy="146"/>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grpSp>
          <xdr:nvGrpSpPr>
            <xdr:cNvPr id="8" name="Group 2235">
              <a:extLst>
                <a:ext uri="{FF2B5EF4-FFF2-40B4-BE49-F238E27FC236}">
                  <a16:creationId xmlns:a16="http://schemas.microsoft.com/office/drawing/2014/main" id="{00000000-0008-0000-0B00-000008000000}"/>
                </a:ext>
              </a:extLst>
            </xdr:cNvPr>
            <xdr:cNvGrpSpPr>
              <a:grpSpLocks/>
            </xdr:cNvGrpSpPr>
          </xdr:nvGrpSpPr>
          <xdr:grpSpPr bwMode="auto">
            <a:xfrm rot="5400000">
              <a:off x="8156" y="7364"/>
              <a:ext cx="605" cy="147"/>
              <a:chOff x="8340" y="7542"/>
              <a:chExt cx="605" cy="147"/>
            </a:xfrm>
          </xdr:grpSpPr>
          <xdr:sp macro="" textlink="">
            <xdr:nvSpPr>
              <xdr:cNvPr id="9" name="Oval 2236">
                <a:extLst>
                  <a:ext uri="{FF2B5EF4-FFF2-40B4-BE49-F238E27FC236}">
                    <a16:creationId xmlns:a16="http://schemas.microsoft.com/office/drawing/2014/main" id="{00000000-0008-0000-0B00-000009000000}"/>
                  </a:ext>
                </a:extLst>
              </xdr:cNvPr>
              <xdr:cNvSpPr>
                <a:spLocks noChangeArrowheads="1"/>
              </xdr:cNvSpPr>
            </xdr:nvSpPr>
            <xdr:spPr bwMode="auto">
              <a:xfrm rot="-5400000">
                <a:off x="879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 name="Oval 2237">
                <a:extLst>
                  <a:ext uri="{FF2B5EF4-FFF2-40B4-BE49-F238E27FC236}">
                    <a16:creationId xmlns:a16="http://schemas.microsoft.com/office/drawing/2014/main" id="{00000000-0008-0000-0B00-00000A000000}"/>
                  </a:ext>
                </a:extLst>
              </xdr:cNvPr>
              <xdr:cNvSpPr>
                <a:spLocks noChangeArrowheads="1"/>
              </xdr:cNvSpPr>
            </xdr:nvSpPr>
            <xdr:spPr bwMode="auto">
              <a:xfrm rot="-5400000">
                <a:off x="857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 name="Oval 2238">
                <a:extLst>
                  <a:ext uri="{FF2B5EF4-FFF2-40B4-BE49-F238E27FC236}">
                    <a16:creationId xmlns:a16="http://schemas.microsoft.com/office/drawing/2014/main" id="{00000000-0008-0000-0B00-00000B000000}"/>
                  </a:ext>
                </a:extLst>
              </xdr:cNvPr>
              <xdr:cNvSpPr>
                <a:spLocks noChangeArrowheads="1"/>
              </xdr:cNvSpPr>
            </xdr:nvSpPr>
            <xdr:spPr bwMode="auto">
              <a:xfrm rot="-5400000">
                <a:off x="8341" y="7542"/>
                <a:ext cx="146"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clientData/>
  </xdr:twoCellAnchor>
  <xdr:twoCellAnchor>
    <xdr:from>
      <xdr:col>31</xdr:col>
      <xdr:colOff>85725</xdr:colOff>
      <xdr:row>8</xdr:row>
      <xdr:rowOff>38100</xdr:rowOff>
    </xdr:from>
    <xdr:to>
      <xdr:col>32</xdr:col>
      <xdr:colOff>95250</xdr:colOff>
      <xdr:row>18</xdr:row>
      <xdr:rowOff>9525</xdr:rowOff>
    </xdr:to>
    <xdr:grpSp>
      <xdr:nvGrpSpPr>
        <xdr:cNvPr id="23" name="グループ化 43">
          <a:extLst>
            <a:ext uri="{FF2B5EF4-FFF2-40B4-BE49-F238E27FC236}">
              <a16:creationId xmlns:a16="http://schemas.microsoft.com/office/drawing/2014/main" id="{00000000-0008-0000-0B00-000017000000}"/>
            </a:ext>
          </a:extLst>
        </xdr:cNvPr>
        <xdr:cNvGrpSpPr>
          <a:grpSpLocks/>
        </xdr:cNvGrpSpPr>
      </xdr:nvGrpSpPr>
      <xdr:grpSpPr bwMode="auto">
        <a:xfrm>
          <a:off x="6286500" y="1657350"/>
          <a:ext cx="209550" cy="1971675"/>
          <a:chOff x="0" y="0"/>
          <a:chExt cx="212562" cy="1682897"/>
        </a:xfrm>
      </xdr:grpSpPr>
      <xdr:grpSp>
        <xdr:nvGrpSpPr>
          <xdr:cNvPr id="24" name="Group 2142">
            <a:extLst>
              <a:ext uri="{FF2B5EF4-FFF2-40B4-BE49-F238E27FC236}">
                <a16:creationId xmlns:a16="http://schemas.microsoft.com/office/drawing/2014/main" id="{00000000-0008-0000-0B00-000018000000}"/>
              </a:ext>
            </a:extLst>
          </xdr:cNvPr>
          <xdr:cNvGrpSpPr>
            <a:grpSpLocks/>
          </xdr:cNvGrpSpPr>
        </xdr:nvGrpSpPr>
        <xdr:grpSpPr bwMode="auto">
          <a:xfrm>
            <a:off x="0" y="0"/>
            <a:ext cx="93345" cy="279400"/>
            <a:chOff x="10298" y="3534"/>
            <a:chExt cx="147" cy="440"/>
          </a:xfrm>
        </xdr:grpSpPr>
        <xdr:sp macro="" textlink="">
          <xdr:nvSpPr>
            <xdr:cNvPr id="41" name="Oval 2143">
              <a:extLst>
                <a:ext uri="{FF2B5EF4-FFF2-40B4-BE49-F238E27FC236}">
                  <a16:creationId xmlns:a16="http://schemas.microsoft.com/office/drawing/2014/main" id="{00000000-0008-0000-0B00-000029000000}"/>
                </a:ext>
              </a:extLst>
            </xdr:cNvPr>
            <xdr:cNvSpPr>
              <a:spLocks noChangeArrowheads="1"/>
            </xdr:cNvSpPr>
          </xdr:nvSpPr>
          <xdr:spPr bwMode="auto">
            <a:xfrm>
              <a:off x="10298" y="3534"/>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 name="Oval 2144">
              <a:extLst>
                <a:ext uri="{FF2B5EF4-FFF2-40B4-BE49-F238E27FC236}">
                  <a16:creationId xmlns:a16="http://schemas.microsoft.com/office/drawing/2014/main" id="{00000000-0008-0000-0B00-00002A000000}"/>
                </a:ext>
              </a:extLst>
            </xdr:cNvPr>
            <xdr:cNvSpPr>
              <a:spLocks noChangeArrowheads="1"/>
            </xdr:cNvSpPr>
          </xdr:nvSpPr>
          <xdr:spPr bwMode="auto">
            <a:xfrm>
              <a:off x="10298" y="3681"/>
              <a:ext cx="147" cy="146"/>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 name="Oval 2145">
              <a:extLst>
                <a:ext uri="{FF2B5EF4-FFF2-40B4-BE49-F238E27FC236}">
                  <a16:creationId xmlns:a16="http://schemas.microsoft.com/office/drawing/2014/main" id="{00000000-0008-0000-0B00-00002B000000}"/>
                </a:ext>
              </a:extLst>
            </xdr:cNvPr>
            <xdr:cNvSpPr>
              <a:spLocks noChangeArrowheads="1"/>
            </xdr:cNvSpPr>
          </xdr:nvSpPr>
          <xdr:spPr bwMode="auto">
            <a:xfrm>
              <a:off x="10298" y="3827"/>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25" name="Group 2146">
            <a:extLst>
              <a:ext uri="{FF2B5EF4-FFF2-40B4-BE49-F238E27FC236}">
                <a16:creationId xmlns:a16="http://schemas.microsoft.com/office/drawing/2014/main" id="{00000000-0008-0000-0B00-000019000000}"/>
              </a:ext>
            </a:extLst>
          </xdr:cNvPr>
          <xdr:cNvGrpSpPr>
            <a:grpSpLocks/>
          </xdr:cNvGrpSpPr>
        </xdr:nvGrpSpPr>
        <xdr:grpSpPr bwMode="auto">
          <a:xfrm>
            <a:off x="10632" y="1403497"/>
            <a:ext cx="93345" cy="279400"/>
            <a:chOff x="10298" y="3534"/>
            <a:chExt cx="147" cy="440"/>
          </a:xfrm>
        </xdr:grpSpPr>
        <xdr:sp macro="" textlink="">
          <xdr:nvSpPr>
            <xdr:cNvPr id="38" name="Oval 2147">
              <a:extLst>
                <a:ext uri="{FF2B5EF4-FFF2-40B4-BE49-F238E27FC236}">
                  <a16:creationId xmlns:a16="http://schemas.microsoft.com/office/drawing/2014/main" id="{00000000-0008-0000-0B00-000026000000}"/>
                </a:ext>
              </a:extLst>
            </xdr:cNvPr>
            <xdr:cNvSpPr>
              <a:spLocks noChangeArrowheads="1"/>
            </xdr:cNvSpPr>
          </xdr:nvSpPr>
          <xdr:spPr bwMode="auto">
            <a:xfrm>
              <a:off x="10298" y="3534"/>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 name="Oval 2148">
              <a:extLst>
                <a:ext uri="{FF2B5EF4-FFF2-40B4-BE49-F238E27FC236}">
                  <a16:creationId xmlns:a16="http://schemas.microsoft.com/office/drawing/2014/main" id="{00000000-0008-0000-0B00-000027000000}"/>
                </a:ext>
              </a:extLst>
            </xdr:cNvPr>
            <xdr:cNvSpPr>
              <a:spLocks noChangeArrowheads="1"/>
            </xdr:cNvSpPr>
          </xdr:nvSpPr>
          <xdr:spPr bwMode="auto">
            <a:xfrm>
              <a:off x="10298" y="3681"/>
              <a:ext cx="147" cy="146"/>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Oval 2149">
              <a:extLst>
                <a:ext uri="{FF2B5EF4-FFF2-40B4-BE49-F238E27FC236}">
                  <a16:creationId xmlns:a16="http://schemas.microsoft.com/office/drawing/2014/main" id="{00000000-0008-0000-0B00-000028000000}"/>
                </a:ext>
              </a:extLst>
            </xdr:cNvPr>
            <xdr:cNvSpPr>
              <a:spLocks noChangeArrowheads="1"/>
            </xdr:cNvSpPr>
          </xdr:nvSpPr>
          <xdr:spPr bwMode="auto">
            <a:xfrm>
              <a:off x="10298" y="3827"/>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26" name="Group 2227">
            <a:extLst>
              <a:ext uri="{FF2B5EF4-FFF2-40B4-BE49-F238E27FC236}">
                <a16:creationId xmlns:a16="http://schemas.microsoft.com/office/drawing/2014/main" id="{00000000-0008-0000-0B00-00001A000000}"/>
              </a:ext>
            </a:extLst>
          </xdr:cNvPr>
          <xdr:cNvGrpSpPr>
            <a:grpSpLocks/>
          </xdr:cNvGrpSpPr>
        </xdr:nvGrpSpPr>
        <xdr:grpSpPr bwMode="auto">
          <a:xfrm rot="10800000">
            <a:off x="10632" y="382772"/>
            <a:ext cx="201930" cy="439420"/>
            <a:chOff x="8385" y="7049"/>
            <a:chExt cx="318" cy="692"/>
          </a:xfrm>
        </xdr:grpSpPr>
        <xdr:sp macro="" textlink="">
          <xdr:nvSpPr>
            <xdr:cNvPr id="33" name="Rectangle 2228">
              <a:extLst>
                <a:ext uri="{FF2B5EF4-FFF2-40B4-BE49-F238E27FC236}">
                  <a16:creationId xmlns:a16="http://schemas.microsoft.com/office/drawing/2014/main" id="{00000000-0008-0000-0B00-000021000000}"/>
                </a:ext>
              </a:extLst>
            </xdr:cNvPr>
            <xdr:cNvSpPr>
              <a:spLocks noChangeArrowheads="1"/>
            </xdr:cNvSpPr>
          </xdr:nvSpPr>
          <xdr:spPr bwMode="auto">
            <a:xfrm rot="-5400000">
              <a:off x="8284" y="7322"/>
              <a:ext cx="692" cy="146"/>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grpSp>
          <xdr:nvGrpSpPr>
            <xdr:cNvPr id="34" name="Group 2229">
              <a:extLst>
                <a:ext uri="{FF2B5EF4-FFF2-40B4-BE49-F238E27FC236}">
                  <a16:creationId xmlns:a16="http://schemas.microsoft.com/office/drawing/2014/main" id="{00000000-0008-0000-0B00-000022000000}"/>
                </a:ext>
              </a:extLst>
            </xdr:cNvPr>
            <xdr:cNvGrpSpPr>
              <a:grpSpLocks/>
            </xdr:cNvGrpSpPr>
          </xdr:nvGrpSpPr>
          <xdr:grpSpPr bwMode="auto">
            <a:xfrm rot="5400000">
              <a:off x="8156" y="7364"/>
              <a:ext cx="605" cy="147"/>
              <a:chOff x="8340" y="7542"/>
              <a:chExt cx="605" cy="147"/>
            </a:xfrm>
          </xdr:grpSpPr>
          <xdr:sp macro="" textlink="">
            <xdr:nvSpPr>
              <xdr:cNvPr id="35" name="Oval 2230">
                <a:extLst>
                  <a:ext uri="{FF2B5EF4-FFF2-40B4-BE49-F238E27FC236}">
                    <a16:creationId xmlns:a16="http://schemas.microsoft.com/office/drawing/2014/main" id="{00000000-0008-0000-0B00-000023000000}"/>
                  </a:ext>
                </a:extLst>
              </xdr:cNvPr>
              <xdr:cNvSpPr>
                <a:spLocks noChangeArrowheads="1"/>
              </xdr:cNvSpPr>
            </xdr:nvSpPr>
            <xdr:spPr bwMode="auto">
              <a:xfrm rot="-5400000">
                <a:off x="879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 name="Oval 2231">
                <a:extLst>
                  <a:ext uri="{FF2B5EF4-FFF2-40B4-BE49-F238E27FC236}">
                    <a16:creationId xmlns:a16="http://schemas.microsoft.com/office/drawing/2014/main" id="{00000000-0008-0000-0B00-000024000000}"/>
                  </a:ext>
                </a:extLst>
              </xdr:cNvPr>
              <xdr:cNvSpPr>
                <a:spLocks noChangeArrowheads="1"/>
              </xdr:cNvSpPr>
            </xdr:nvSpPr>
            <xdr:spPr bwMode="auto">
              <a:xfrm rot="-5400000">
                <a:off x="857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Oval 2232">
                <a:extLst>
                  <a:ext uri="{FF2B5EF4-FFF2-40B4-BE49-F238E27FC236}">
                    <a16:creationId xmlns:a16="http://schemas.microsoft.com/office/drawing/2014/main" id="{00000000-0008-0000-0B00-000025000000}"/>
                  </a:ext>
                </a:extLst>
              </xdr:cNvPr>
              <xdr:cNvSpPr>
                <a:spLocks noChangeArrowheads="1"/>
              </xdr:cNvSpPr>
            </xdr:nvSpPr>
            <xdr:spPr bwMode="auto">
              <a:xfrm rot="-5400000">
                <a:off x="8341" y="7542"/>
                <a:ext cx="146"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27" name="Group 2092">
            <a:extLst>
              <a:ext uri="{FF2B5EF4-FFF2-40B4-BE49-F238E27FC236}">
                <a16:creationId xmlns:a16="http://schemas.microsoft.com/office/drawing/2014/main" id="{00000000-0008-0000-0B00-00001B000000}"/>
              </a:ext>
            </a:extLst>
          </xdr:cNvPr>
          <xdr:cNvGrpSpPr>
            <a:grpSpLocks/>
          </xdr:cNvGrpSpPr>
        </xdr:nvGrpSpPr>
        <xdr:grpSpPr bwMode="auto">
          <a:xfrm rot="10800000">
            <a:off x="10632" y="818707"/>
            <a:ext cx="201930" cy="439420"/>
            <a:chOff x="8385" y="7049"/>
            <a:chExt cx="318" cy="692"/>
          </a:xfrm>
        </xdr:grpSpPr>
        <xdr:sp macro="" textlink="">
          <xdr:nvSpPr>
            <xdr:cNvPr id="28" name="Rectangle 2002">
              <a:extLst>
                <a:ext uri="{FF2B5EF4-FFF2-40B4-BE49-F238E27FC236}">
                  <a16:creationId xmlns:a16="http://schemas.microsoft.com/office/drawing/2014/main" id="{00000000-0008-0000-0B00-00001C000000}"/>
                </a:ext>
              </a:extLst>
            </xdr:cNvPr>
            <xdr:cNvSpPr>
              <a:spLocks noChangeArrowheads="1"/>
            </xdr:cNvSpPr>
          </xdr:nvSpPr>
          <xdr:spPr bwMode="auto">
            <a:xfrm rot="-5400000">
              <a:off x="8284" y="7322"/>
              <a:ext cx="692" cy="146"/>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grpSp>
          <xdr:nvGrpSpPr>
            <xdr:cNvPr id="29" name="Group 2091">
              <a:extLst>
                <a:ext uri="{FF2B5EF4-FFF2-40B4-BE49-F238E27FC236}">
                  <a16:creationId xmlns:a16="http://schemas.microsoft.com/office/drawing/2014/main" id="{00000000-0008-0000-0B00-00001D000000}"/>
                </a:ext>
              </a:extLst>
            </xdr:cNvPr>
            <xdr:cNvGrpSpPr>
              <a:grpSpLocks/>
            </xdr:cNvGrpSpPr>
          </xdr:nvGrpSpPr>
          <xdr:grpSpPr bwMode="auto">
            <a:xfrm rot="5400000">
              <a:off x="8156" y="7364"/>
              <a:ext cx="605" cy="147"/>
              <a:chOff x="8340" y="7542"/>
              <a:chExt cx="605" cy="147"/>
            </a:xfrm>
          </xdr:grpSpPr>
          <xdr:sp macro="" textlink="">
            <xdr:nvSpPr>
              <xdr:cNvPr id="30" name="Oval 2071">
                <a:extLst>
                  <a:ext uri="{FF2B5EF4-FFF2-40B4-BE49-F238E27FC236}">
                    <a16:creationId xmlns:a16="http://schemas.microsoft.com/office/drawing/2014/main" id="{00000000-0008-0000-0B00-00001E000000}"/>
                  </a:ext>
                </a:extLst>
              </xdr:cNvPr>
              <xdr:cNvSpPr>
                <a:spLocks noChangeArrowheads="1"/>
              </xdr:cNvSpPr>
            </xdr:nvSpPr>
            <xdr:spPr bwMode="auto">
              <a:xfrm rot="-5400000">
                <a:off x="879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Oval 2072">
                <a:extLst>
                  <a:ext uri="{FF2B5EF4-FFF2-40B4-BE49-F238E27FC236}">
                    <a16:creationId xmlns:a16="http://schemas.microsoft.com/office/drawing/2014/main" id="{00000000-0008-0000-0B00-00001F000000}"/>
                  </a:ext>
                </a:extLst>
              </xdr:cNvPr>
              <xdr:cNvSpPr>
                <a:spLocks noChangeArrowheads="1"/>
              </xdr:cNvSpPr>
            </xdr:nvSpPr>
            <xdr:spPr bwMode="auto">
              <a:xfrm rot="-5400000">
                <a:off x="857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 name="Oval 2073">
                <a:extLst>
                  <a:ext uri="{FF2B5EF4-FFF2-40B4-BE49-F238E27FC236}">
                    <a16:creationId xmlns:a16="http://schemas.microsoft.com/office/drawing/2014/main" id="{00000000-0008-0000-0B00-000020000000}"/>
                  </a:ext>
                </a:extLst>
              </xdr:cNvPr>
              <xdr:cNvSpPr>
                <a:spLocks noChangeArrowheads="1"/>
              </xdr:cNvSpPr>
            </xdr:nvSpPr>
            <xdr:spPr bwMode="auto">
              <a:xfrm rot="-5400000">
                <a:off x="8341" y="7542"/>
                <a:ext cx="146"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clientData/>
  </xdr:twoCellAnchor>
  <xdr:twoCellAnchor>
    <xdr:from>
      <xdr:col>33</xdr:col>
      <xdr:colOff>180975</xdr:colOff>
      <xdr:row>15</xdr:row>
      <xdr:rowOff>76200</xdr:rowOff>
    </xdr:from>
    <xdr:to>
      <xdr:col>35</xdr:col>
      <xdr:colOff>47625</xdr:colOff>
      <xdr:row>20</xdr:row>
      <xdr:rowOff>95250</xdr:rowOff>
    </xdr:to>
    <xdr:grpSp>
      <xdr:nvGrpSpPr>
        <xdr:cNvPr id="44" name="グループ化 64">
          <a:extLst>
            <a:ext uri="{FF2B5EF4-FFF2-40B4-BE49-F238E27FC236}">
              <a16:creationId xmlns:a16="http://schemas.microsoft.com/office/drawing/2014/main" id="{00000000-0008-0000-0B00-00002C000000}"/>
            </a:ext>
          </a:extLst>
        </xdr:cNvPr>
        <xdr:cNvGrpSpPr>
          <a:grpSpLocks/>
        </xdr:cNvGrpSpPr>
      </xdr:nvGrpSpPr>
      <xdr:grpSpPr bwMode="auto">
        <a:xfrm>
          <a:off x="6781800" y="3095625"/>
          <a:ext cx="266700" cy="1019175"/>
          <a:chOff x="0" y="0"/>
          <a:chExt cx="269191" cy="881324"/>
        </a:xfrm>
      </xdr:grpSpPr>
      <xdr:grpSp>
        <xdr:nvGrpSpPr>
          <xdr:cNvPr id="45" name="グループ化 65">
            <a:extLst>
              <a:ext uri="{FF2B5EF4-FFF2-40B4-BE49-F238E27FC236}">
                <a16:creationId xmlns:a16="http://schemas.microsoft.com/office/drawing/2014/main" id="{00000000-0008-0000-0B00-00002D000000}"/>
              </a:ext>
            </a:extLst>
          </xdr:cNvPr>
          <xdr:cNvGrpSpPr>
            <a:grpSpLocks/>
          </xdr:cNvGrpSpPr>
        </xdr:nvGrpSpPr>
        <xdr:grpSpPr bwMode="auto">
          <a:xfrm>
            <a:off x="175846" y="75363"/>
            <a:ext cx="93345" cy="276777"/>
            <a:chOff x="0" y="0"/>
            <a:chExt cx="93345" cy="276777"/>
          </a:xfrm>
        </xdr:grpSpPr>
        <xdr:sp macro="" textlink="">
          <xdr:nvSpPr>
            <xdr:cNvPr id="52" name="Oval 1920">
              <a:extLst>
                <a:ext uri="{FF2B5EF4-FFF2-40B4-BE49-F238E27FC236}">
                  <a16:creationId xmlns:a16="http://schemas.microsoft.com/office/drawing/2014/main" id="{00000000-0008-0000-0B00-000034000000}"/>
                </a:ext>
              </a:extLst>
            </xdr:cNvPr>
            <xdr:cNvSpPr>
              <a:spLocks noChangeArrowheads="1"/>
            </xdr:cNvSpPr>
          </xdr:nvSpPr>
          <xdr:spPr bwMode="auto">
            <a:xfrm>
              <a:off x="0" y="0"/>
              <a:ext cx="93345" cy="9334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 name="Oval 1921">
              <a:extLst>
                <a:ext uri="{FF2B5EF4-FFF2-40B4-BE49-F238E27FC236}">
                  <a16:creationId xmlns:a16="http://schemas.microsoft.com/office/drawing/2014/main" id="{00000000-0008-0000-0B00-000035000000}"/>
                </a:ext>
              </a:extLst>
            </xdr:cNvPr>
            <xdr:cNvSpPr>
              <a:spLocks noChangeArrowheads="1"/>
            </xdr:cNvSpPr>
          </xdr:nvSpPr>
          <xdr:spPr bwMode="auto">
            <a:xfrm>
              <a:off x="0" y="95003"/>
              <a:ext cx="93345" cy="9334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 name="Oval 1922">
              <a:extLst>
                <a:ext uri="{FF2B5EF4-FFF2-40B4-BE49-F238E27FC236}">
                  <a16:creationId xmlns:a16="http://schemas.microsoft.com/office/drawing/2014/main" id="{00000000-0008-0000-0B00-000036000000}"/>
                </a:ext>
              </a:extLst>
            </xdr:cNvPr>
            <xdr:cNvSpPr>
              <a:spLocks noChangeArrowheads="1"/>
            </xdr:cNvSpPr>
          </xdr:nvSpPr>
          <xdr:spPr bwMode="auto">
            <a:xfrm>
              <a:off x="0" y="184067"/>
              <a:ext cx="93345" cy="92710"/>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46" name="Text Box 1953">
            <a:extLst>
              <a:ext uri="{FF2B5EF4-FFF2-40B4-BE49-F238E27FC236}">
                <a16:creationId xmlns:a16="http://schemas.microsoft.com/office/drawing/2014/main" id="{00000000-0008-0000-0B00-00002E000000}"/>
              </a:ext>
            </a:extLst>
          </xdr:cNvPr>
          <xdr:cNvSpPr txBox="1">
            <a:spLocks noChangeArrowheads="1"/>
          </xdr:cNvSpPr>
        </xdr:nvSpPr>
        <xdr:spPr bwMode="auto">
          <a:xfrm>
            <a:off x="9614" y="459821"/>
            <a:ext cx="134596" cy="421503"/>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rot="0" vert="eaVert" wrap="square" lIns="0" tIns="0" rIns="0" bIns="0" anchor="t" anchorCtr="0" upright="1">
            <a:noAutofit/>
          </a:bodyPr>
          <a:lstStyle/>
          <a:p>
            <a:pPr algn="ctr">
              <a:spcAft>
                <a:spcPts val="0"/>
              </a:spcAft>
            </a:pP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本部２</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7" name="Text Box 1957">
            <a:extLst>
              <a:ext uri="{FF2B5EF4-FFF2-40B4-BE49-F238E27FC236}">
                <a16:creationId xmlns:a16="http://schemas.microsoft.com/office/drawing/2014/main" id="{00000000-0008-0000-0B00-00002F000000}"/>
              </a:ext>
            </a:extLst>
          </xdr:cNvPr>
          <xdr:cNvSpPr txBox="1">
            <a:spLocks noChangeArrowheads="1"/>
          </xdr:cNvSpPr>
        </xdr:nvSpPr>
        <xdr:spPr bwMode="auto">
          <a:xfrm>
            <a:off x="0" y="0"/>
            <a:ext cx="144209" cy="421503"/>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rot="0" vert="eaVert" wrap="square" lIns="0" tIns="0" rIns="0" bIns="0" anchor="t" anchorCtr="0" upright="1">
            <a:noAutofit/>
          </a:bodyPr>
          <a:lstStyle/>
          <a:p>
            <a:pPr algn="ctr">
              <a:spcAft>
                <a:spcPts val="0"/>
              </a:spcAft>
            </a:pP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本部１</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nvGrpSpPr>
          <xdr:cNvPr id="48" name="グループ化 68">
            <a:extLst>
              <a:ext uri="{FF2B5EF4-FFF2-40B4-BE49-F238E27FC236}">
                <a16:creationId xmlns:a16="http://schemas.microsoft.com/office/drawing/2014/main" id="{00000000-0008-0000-0B00-000030000000}"/>
              </a:ext>
            </a:extLst>
          </xdr:cNvPr>
          <xdr:cNvGrpSpPr>
            <a:grpSpLocks/>
          </xdr:cNvGrpSpPr>
        </xdr:nvGrpSpPr>
        <xdr:grpSpPr bwMode="auto">
          <a:xfrm>
            <a:off x="175846" y="517490"/>
            <a:ext cx="93345" cy="276777"/>
            <a:chOff x="0" y="0"/>
            <a:chExt cx="93345" cy="276777"/>
          </a:xfrm>
        </xdr:grpSpPr>
        <xdr:sp macro="" textlink="">
          <xdr:nvSpPr>
            <xdr:cNvPr id="49" name="Oval 1920">
              <a:extLst>
                <a:ext uri="{FF2B5EF4-FFF2-40B4-BE49-F238E27FC236}">
                  <a16:creationId xmlns:a16="http://schemas.microsoft.com/office/drawing/2014/main" id="{00000000-0008-0000-0B00-000031000000}"/>
                </a:ext>
              </a:extLst>
            </xdr:cNvPr>
            <xdr:cNvSpPr>
              <a:spLocks noChangeArrowheads="1"/>
            </xdr:cNvSpPr>
          </xdr:nvSpPr>
          <xdr:spPr bwMode="auto">
            <a:xfrm>
              <a:off x="0" y="0"/>
              <a:ext cx="93345" cy="9334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Oval 1921">
              <a:extLst>
                <a:ext uri="{FF2B5EF4-FFF2-40B4-BE49-F238E27FC236}">
                  <a16:creationId xmlns:a16="http://schemas.microsoft.com/office/drawing/2014/main" id="{00000000-0008-0000-0B00-000032000000}"/>
                </a:ext>
              </a:extLst>
            </xdr:cNvPr>
            <xdr:cNvSpPr>
              <a:spLocks noChangeArrowheads="1"/>
            </xdr:cNvSpPr>
          </xdr:nvSpPr>
          <xdr:spPr bwMode="auto">
            <a:xfrm>
              <a:off x="0" y="95003"/>
              <a:ext cx="93345" cy="9334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 name="Oval 1922">
              <a:extLst>
                <a:ext uri="{FF2B5EF4-FFF2-40B4-BE49-F238E27FC236}">
                  <a16:creationId xmlns:a16="http://schemas.microsoft.com/office/drawing/2014/main" id="{00000000-0008-0000-0B00-000033000000}"/>
                </a:ext>
              </a:extLst>
            </xdr:cNvPr>
            <xdr:cNvSpPr>
              <a:spLocks noChangeArrowheads="1"/>
            </xdr:cNvSpPr>
          </xdr:nvSpPr>
          <xdr:spPr bwMode="auto">
            <a:xfrm>
              <a:off x="0" y="184067"/>
              <a:ext cx="93345" cy="92710"/>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clientData/>
  </xdr:twoCellAnchor>
  <xdr:twoCellAnchor>
    <xdr:from>
      <xdr:col>7</xdr:col>
      <xdr:colOff>76200</xdr:colOff>
      <xdr:row>6</xdr:row>
      <xdr:rowOff>0</xdr:rowOff>
    </xdr:from>
    <xdr:to>
      <xdr:col>14</xdr:col>
      <xdr:colOff>85725</xdr:colOff>
      <xdr:row>19</xdr:row>
      <xdr:rowOff>152400</xdr:rowOff>
    </xdr:to>
    <xdr:grpSp>
      <xdr:nvGrpSpPr>
        <xdr:cNvPr id="55" name="Group 2109">
          <a:extLst>
            <a:ext uri="{FF2B5EF4-FFF2-40B4-BE49-F238E27FC236}">
              <a16:creationId xmlns:a16="http://schemas.microsoft.com/office/drawing/2014/main" id="{00000000-0008-0000-0B00-000037000000}"/>
            </a:ext>
          </a:extLst>
        </xdr:cNvPr>
        <xdr:cNvGrpSpPr>
          <a:grpSpLocks/>
        </xdr:cNvGrpSpPr>
      </xdr:nvGrpSpPr>
      <xdr:grpSpPr bwMode="auto">
        <a:xfrm rot="-5400000">
          <a:off x="804862" y="1890713"/>
          <a:ext cx="2752725" cy="1409700"/>
          <a:chOff x="2007" y="1107"/>
          <a:chExt cx="3600" cy="2160"/>
        </a:xfrm>
      </xdr:grpSpPr>
      <xdr:sp macro="" textlink="">
        <xdr:nvSpPr>
          <xdr:cNvPr id="56" name="Rectangle 2110">
            <a:extLst>
              <a:ext uri="{FF2B5EF4-FFF2-40B4-BE49-F238E27FC236}">
                <a16:creationId xmlns:a16="http://schemas.microsoft.com/office/drawing/2014/main" id="{00000000-0008-0000-0B00-000038000000}"/>
              </a:ext>
            </a:extLst>
          </xdr:cNvPr>
          <xdr:cNvSpPr>
            <a:spLocks noChangeArrowheads="1"/>
          </xdr:cNvSpPr>
        </xdr:nvSpPr>
        <xdr:spPr bwMode="auto">
          <a:xfrm>
            <a:off x="2007" y="1107"/>
            <a:ext cx="1080" cy="216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 name="Rectangle 2111">
            <a:extLst>
              <a:ext uri="{FF2B5EF4-FFF2-40B4-BE49-F238E27FC236}">
                <a16:creationId xmlns:a16="http://schemas.microsoft.com/office/drawing/2014/main" id="{00000000-0008-0000-0B00-000039000000}"/>
              </a:ext>
            </a:extLst>
          </xdr:cNvPr>
          <xdr:cNvSpPr>
            <a:spLocks noChangeArrowheads="1"/>
          </xdr:cNvSpPr>
        </xdr:nvSpPr>
        <xdr:spPr bwMode="auto">
          <a:xfrm>
            <a:off x="4527" y="1107"/>
            <a:ext cx="1080" cy="216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 name="Rectangle 2112">
            <a:extLst>
              <a:ext uri="{FF2B5EF4-FFF2-40B4-BE49-F238E27FC236}">
                <a16:creationId xmlns:a16="http://schemas.microsoft.com/office/drawing/2014/main" id="{00000000-0008-0000-0B00-00003A000000}"/>
              </a:ext>
            </a:extLst>
          </xdr:cNvPr>
          <xdr:cNvSpPr>
            <a:spLocks noChangeArrowheads="1"/>
          </xdr:cNvSpPr>
        </xdr:nvSpPr>
        <xdr:spPr bwMode="auto">
          <a:xfrm>
            <a:off x="2367" y="1467"/>
            <a:ext cx="1440" cy="144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2113">
            <a:extLst>
              <a:ext uri="{FF2B5EF4-FFF2-40B4-BE49-F238E27FC236}">
                <a16:creationId xmlns:a16="http://schemas.microsoft.com/office/drawing/2014/main" id="{00000000-0008-0000-0B00-00003B000000}"/>
              </a:ext>
            </a:extLst>
          </xdr:cNvPr>
          <xdr:cNvSpPr>
            <a:spLocks noChangeArrowheads="1"/>
          </xdr:cNvSpPr>
        </xdr:nvSpPr>
        <xdr:spPr bwMode="auto">
          <a:xfrm>
            <a:off x="3807" y="1467"/>
            <a:ext cx="1440" cy="144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Oval 2114">
            <a:extLst>
              <a:ext uri="{FF2B5EF4-FFF2-40B4-BE49-F238E27FC236}">
                <a16:creationId xmlns:a16="http://schemas.microsoft.com/office/drawing/2014/main" id="{00000000-0008-0000-0B00-00003C000000}"/>
              </a:ext>
            </a:extLst>
          </xdr:cNvPr>
          <xdr:cNvSpPr>
            <a:spLocks noChangeArrowheads="1"/>
          </xdr:cNvSpPr>
        </xdr:nvSpPr>
        <xdr:spPr bwMode="auto">
          <a:xfrm>
            <a:off x="3627" y="2007"/>
            <a:ext cx="360" cy="360"/>
          </a:xfrm>
          <a:prstGeom prst="ellipse">
            <a:avLst/>
          </a:prstGeom>
          <a:noFill/>
          <a:ln w="1270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8</xdr:col>
      <xdr:colOff>85725</xdr:colOff>
      <xdr:row>8</xdr:row>
      <xdr:rowOff>47625</xdr:rowOff>
    </xdr:from>
    <xdr:to>
      <xdr:col>13</xdr:col>
      <xdr:colOff>140970</xdr:colOff>
      <xdr:row>10</xdr:row>
      <xdr:rowOff>41910</xdr:rowOff>
    </xdr:to>
    <xdr:sp macro="" textlink="">
      <xdr:nvSpPr>
        <xdr:cNvPr id="61" name="Text Box 1934">
          <a:extLst>
            <a:ext uri="{FF2B5EF4-FFF2-40B4-BE49-F238E27FC236}">
              <a16:creationId xmlns:a16="http://schemas.microsoft.com/office/drawing/2014/main" id="{00000000-0008-0000-0B00-00003D000000}"/>
            </a:ext>
          </a:extLst>
        </xdr:cNvPr>
        <xdr:cNvSpPr txBox="1">
          <a:spLocks noChangeArrowheads="1"/>
        </xdr:cNvSpPr>
      </xdr:nvSpPr>
      <xdr:spPr bwMode="auto">
        <a:xfrm>
          <a:off x="1685925" y="1438275"/>
          <a:ext cx="1055370" cy="33718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91440" tIns="45720" rIns="91440" bIns="45720" anchor="t" anchorCtr="0" upright="1">
          <a:noAutofit/>
        </a:bodyPr>
        <a:lstStyle/>
        <a:p>
          <a:pPr algn="ctr">
            <a:spcAft>
              <a:spcPts val="0"/>
            </a:spcAft>
          </a:pPr>
          <a:r>
            <a:rPr lang="ja-JP" sz="1600" kern="100">
              <a:effectLst/>
              <a:latin typeface="Century" panose="02040604050505020304" pitchFamily="18" charset="0"/>
              <a:ea typeface="HGPｺﾞｼｯｸE" panose="020B0900000000000000" pitchFamily="50" charset="-128"/>
              <a:cs typeface="Times New Roman" panose="02020603050405020304" pitchFamily="18" charset="0"/>
            </a:rPr>
            <a:t>Ｂコート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21</xdr:col>
      <xdr:colOff>104775</xdr:colOff>
      <xdr:row>6</xdr:row>
      <xdr:rowOff>9525</xdr:rowOff>
    </xdr:from>
    <xdr:to>
      <xdr:col>28</xdr:col>
      <xdr:colOff>114300</xdr:colOff>
      <xdr:row>19</xdr:row>
      <xdr:rowOff>161925</xdr:rowOff>
    </xdr:to>
    <xdr:grpSp>
      <xdr:nvGrpSpPr>
        <xdr:cNvPr id="62" name="Group 1978">
          <a:extLst>
            <a:ext uri="{FF2B5EF4-FFF2-40B4-BE49-F238E27FC236}">
              <a16:creationId xmlns:a16="http://schemas.microsoft.com/office/drawing/2014/main" id="{00000000-0008-0000-0B00-00003E000000}"/>
            </a:ext>
          </a:extLst>
        </xdr:cNvPr>
        <xdr:cNvGrpSpPr>
          <a:grpSpLocks/>
        </xdr:cNvGrpSpPr>
      </xdr:nvGrpSpPr>
      <xdr:grpSpPr bwMode="auto">
        <a:xfrm rot="-5400000">
          <a:off x="3633787" y="1900238"/>
          <a:ext cx="2752725" cy="1409700"/>
          <a:chOff x="2007" y="1107"/>
          <a:chExt cx="3600" cy="2160"/>
        </a:xfrm>
      </xdr:grpSpPr>
      <xdr:sp macro="" textlink="">
        <xdr:nvSpPr>
          <xdr:cNvPr id="63" name="Rectangle 1979">
            <a:extLst>
              <a:ext uri="{FF2B5EF4-FFF2-40B4-BE49-F238E27FC236}">
                <a16:creationId xmlns:a16="http://schemas.microsoft.com/office/drawing/2014/main" id="{00000000-0008-0000-0B00-00003F000000}"/>
              </a:ext>
            </a:extLst>
          </xdr:cNvPr>
          <xdr:cNvSpPr>
            <a:spLocks noChangeArrowheads="1"/>
          </xdr:cNvSpPr>
        </xdr:nvSpPr>
        <xdr:spPr bwMode="auto">
          <a:xfrm>
            <a:off x="2007" y="1107"/>
            <a:ext cx="1080" cy="216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 name="Rectangle 1980">
            <a:extLst>
              <a:ext uri="{FF2B5EF4-FFF2-40B4-BE49-F238E27FC236}">
                <a16:creationId xmlns:a16="http://schemas.microsoft.com/office/drawing/2014/main" id="{00000000-0008-0000-0B00-000040000000}"/>
              </a:ext>
            </a:extLst>
          </xdr:cNvPr>
          <xdr:cNvSpPr>
            <a:spLocks noChangeArrowheads="1"/>
          </xdr:cNvSpPr>
        </xdr:nvSpPr>
        <xdr:spPr bwMode="auto">
          <a:xfrm>
            <a:off x="4527" y="1107"/>
            <a:ext cx="1080" cy="216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 name="Rectangle 1981">
            <a:extLst>
              <a:ext uri="{FF2B5EF4-FFF2-40B4-BE49-F238E27FC236}">
                <a16:creationId xmlns:a16="http://schemas.microsoft.com/office/drawing/2014/main" id="{00000000-0008-0000-0B00-000041000000}"/>
              </a:ext>
            </a:extLst>
          </xdr:cNvPr>
          <xdr:cNvSpPr>
            <a:spLocks noChangeArrowheads="1"/>
          </xdr:cNvSpPr>
        </xdr:nvSpPr>
        <xdr:spPr bwMode="auto">
          <a:xfrm>
            <a:off x="2367" y="1467"/>
            <a:ext cx="1440" cy="144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 name="Rectangle 1982">
            <a:extLst>
              <a:ext uri="{FF2B5EF4-FFF2-40B4-BE49-F238E27FC236}">
                <a16:creationId xmlns:a16="http://schemas.microsoft.com/office/drawing/2014/main" id="{00000000-0008-0000-0B00-000042000000}"/>
              </a:ext>
            </a:extLst>
          </xdr:cNvPr>
          <xdr:cNvSpPr>
            <a:spLocks noChangeArrowheads="1"/>
          </xdr:cNvSpPr>
        </xdr:nvSpPr>
        <xdr:spPr bwMode="auto">
          <a:xfrm>
            <a:off x="3807" y="1467"/>
            <a:ext cx="1440" cy="144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7" name="Oval 1983">
            <a:extLst>
              <a:ext uri="{FF2B5EF4-FFF2-40B4-BE49-F238E27FC236}">
                <a16:creationId xmlns:a16="http://schemas.microsoft.com/office/drawing/2014/main" id="{00000000-0008-0000-0B00-000043000000}"/>
              </a:ext>
            </a:extLst>
          </xdr:cNvPr>
          <xdr:cNvSpPr>
            <a:spLocks noChangeArrowheads="1"/>
          </xdr:cNvSpPr>
        </xdr:nvSpPr>
        <xdr:spPr bwMode="auto">
          <a:xfrm>
            <a:off x="3627" y="2007"/>
            <a:ext cx="360" cy="360"/>
          </a:xfrm>
          <a:prstGeom prst="ellipse">
            <a:avLst/>
          </a:prstGeom>
          <a:noFill/>
          <a:ln w="1270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22</xdr:col>
      <xdr:colOff>47625</xdr:colOff>
      <xdr:row>8</xdr:row>
      <xdr:rowOff>28575</xdr:rowOff>
    </xdr:from>
    <xdr:to>
      <xdr:col>27</xdr:col>
      <xdr:colOff>148590</xdr:colOff>
      <xdr:row>10</xdr:row>
      <xdr:rowOff>31115</xdr:rowOff>
    </xdr:to>
    <xdr:sp macro="" textlink="">
      <xdr:nvSpPr>
        <xdr:cNvPr id="68" name="Text Box 1909">
          <a:extLst>
            <a:ext uri="{FF2B5EF4-FFF2-40B4-BE49-F238E27FC236}">
              <a16:creationId xmlns:a16="http://schemas.microsoft.com/office/drawing/2014/main" id="{00000000-0008-0000-0B00-000044000000}"/>
            </a:ext>
          </a:extLst>
        </xdr:cNvPr>
        <xdr:cNvSpPr txBox="1">
          <a:spLocks noChangeArrowheads="1"/>
        </xdr:cNvSpPr>
      </xdr:nvSpPr>
      <xdr:spPr bwMode="auto">
        <a:xfrm>
          <a:off x="4448175" y="1419225"/>
          <a:ext cx="1101090" cy="3454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91440" tIns="45720" rIns="91440" bIns="45720" anchor="t" anchorCtr="0" upright="1">
          <a:noAutofit/>
        </a:bodyPr>
        <a:lstStyle/>
        <a:p>
          <a:pPr algn="ctr">
            <a:spcAft>
              <a:spcPts val="0"/>
            </a:spcAft>
          </a:pPr>
          <a:r>
            <a:rPr lang="ja-JP" sz="1600" kern="100">
              <a:effectLst/>
              <a:latin typeface="Century" panose="02040604050505020304" pitchFamily="18" charset="0"/>
              <a:ea typeface="HGPｺﾞｼｯｸE" panose="020B0900000000000000" pitchFamily="50" charset="-128"/>
              <a:cs typeface="Times New Roman" panose="02020603050405020304" pitchFamily="18" charset="0"/>
            </a:rPr>
            <a:t>Ａコート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123825</xdr:colOff>
      <xdr:row>11</xdr:row>
      <xdr:rowOff>57151</xdr:rowOff>
    </xdr:from>
    <xdr:to>
      <xdr:col>15</xdr:col>
      <xdr:colOff>76200</xdr:colOff>
      <xdr:row>14</xdr:row>
      <xdr:rowOff>114301</xdr:rowOff>
    </xdr:to>
    <xdr:grpSp>
      <xdr:nvGrpSpPr>
        <xdr:cNvPr id="69" name="Group 2009">
          <a:extLst>
            <a:ext uri="{FF2B5EF4-FFF2-40B4-BE49-F238E27FC236}">
              <a16:creationId xmlns:a16="http://schemas.microsoft.com/office/drawing/2014/main" id="{00000000-0008-0000-0B00-000045000000}"/>
            </a:ext>
          </a:extLst>
        </xdr:cNvPr>
        <xdr:cNvGrpSpPr>
          <a:grpSpLocks/>
        </xdr:cNvGrpSpPr>
      </xdr:nvGrpSpPr>
      <xdr:grpSpPr bwMode="auto">
        <a:xfrm>
          <a:off x="1323975" y="2276476"/>
          <a:ext cx="1752600" cy="657225"/>
          <a:chOff x="657" y="1647"/>
          <a:chExt cx="2880" cy="810"/>
        </a:xfrm>
        <a:solidFill>
          <a:schemeClr val="bg1"/>
        </a:solidFill>
      </xdr:grpSpPr>
      <xdr:sp macro="" textlink="">
        <xdr:nvSpPr>
          <xdr:cNvPr id="70" name="AutoShape 2010">
            <a:extLst>
              <a:ext uri="{FF2B5EF4-FFF2-40B4-BE49-F238E27FC236}">
                <a16:creationId xmlns:a16="http://schemas.microsoft.com/office/drawing/2014/main" id="{00000000-0008-0000-0B00-000046000000}"/>
              </a:ext>
            </a:extLst>
          </xdr:cNvPr>
          <xdr:cNvSpPr>
            <a:spLocks noChangeArrowheads="1"/>
          </xdr:cNvSpPr>
        </xdr:nvSpPr>
        <xdr:spPr bwMode="auto">
          <a:xfrm>
            <a:off x="638" y="1696"/>
            <a:ext cx="2855" cy="825"/>
          </a:xfrm>
          <a:prstGeom prst="foldedCorner">
            <a:avLst>
              <a:gd name="adj" fmla="val 6250"/>
            </a:avLst>
          </a:prstGeom>
          <a:grp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t" anchorCtr="0" upright="1">
            <a:noAutofit/>
          </a:bodyPr>
          <a:lstStyle/>
          <a:p>
            <a:endParaRPr lang="ja-JP" altLang="en-US"/>
          </a:p>
        </xdr:txBody>
      </xdr:sp>
      <xdr:sp macro="" textlink="">
        <xdr:nvSpPr>
          <xdr:cNvPr id="71" name="Text Box 2011">
            <a:extLst>
              <a:ext uri="{FF2B5EF4-FFF2-40B4-BE49-F238E27FC236}">
                <a16:creationId xmlns:a16="http://schemas.microsoft.com/office/drawing/2014/main" id="{00000000-0008-0000-0B00-000047000000}"/>
              </a:ext>
            </a:extLst>
          </xdr:cNvPr>
          <xdr:cNvSpPr txBox="1">
            <a:spLocks noChangeArrowheads="1"/>
          </xdr:cNvSpPr>
        </xdr:nvSpPr>
        <xdr:spPr bwMode="auto">
          <a:xfrm>
            <a:off x="746" y="1750"/>
            <a:ext cx="2592" cy="728"/>
          </a:xfrm>
          <a:prstGeom prst="rect">
            <a:avLst/>
          </a:prstGeom>
          <a:grp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algn="ctr">
              <a:lnSpc>
                <a:spcPts val="1300"/>
              </a:lnSpc>
              <a:spcAft>
                <a:spcPts val="0"/>
              </a:spcAft>
            </a:pPr>
            <a:r>
              <a:rPr lang="ja-JP" sz="1050" b="1" kern="100">
                <a:solidFill>
                  <a:sysClr val="windowText" lastClr="000000"/>
                </a:solidFill>
                <a:effectLst/>
                <a:latin typeface="Century" panose="02040604050505020304" pitchFamily="18" charset="0"/>
                <a:ea typeface="MS UI Gothic" panose="020B0600070205080204" pitchFamily="50" charset="-128"/>
                <a:cs typeface="Times New Roman" panose="02020603050405020304" pitchFamily="18" charset="0"/>
              </a:rPr>
              <a:t>アリーナ内の飲食は禁止</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300"/>
              </a:lnSpc>
              <a:spcAft>
                <a:spcPts val="0"/>
              </a:spcAft>
            </a:pPr>
            <a:r>
              <a:rPr lang="ja-JP" sz="1050" b="1" kern="100">
                <a:solidFill>
                  <a:sysClr val="windowText" lastClr="000000"/>
                </a:solidFill>
                <a:effectLst/>
                <a:latin typeface="Century" panose="02040604050505020304" pitchFamily="18" charset="0"/>
                <a:ea typeface="MS UI Gothic" panose="020B0600070205080204" pitchFamily="50" charset="-128"/>
                <a:cs typeface="Times New Roman" panose="02020603050405020304" pitchFamily="18" charset="0"/>
              </a:rPr>
              <a:t>（持ち込みも禁止）</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xdr:col>
      <xdr:colOff>4053</xdr:colOff>
      <xdr:row>1</xdr:row>
      <xdr:rowOff>38099</xdr:rowOff>
    </xdr:from>
    <xdr:to>
      <xdr:col>5</xdr:col>
      <xdr:colOff>197793</xdr:colOff>
      <xdr:row>2</xdr:row>
      <xdr:rowOff>104774</xdr:rowOff>
    </xdr:to>
    <xdr:sp macro="" textlink="">
      <xdr:nvSpPr>
        <xdr:cNvPr id="72" name="Text Box 2016">
          <a:extLst>
            <a:ext uri="{FF2B5EF4-FFF2-40B4-BE49-F238E27FC236}">
              <a16:creationId xmlns:a16="http://schemas.microsoft.com/office/drawing/2014/main" id="{00000000-0008-0000-0B00-000048000000}"/>
            </a:ext>
          </a:extLst>
        </xdr:cNvPr>
        <xdr:cNvSpPr txBox="1">
          <a:spLocks noChangeArrowheads="1"/>
        </xdr:cNvSpPr>
      </xdr:nvSpPr>
      <xdr:spPr bwMode="auto">
        <a:xfrm>
          <a:off x="804153" y="209549"/>
          <a:ext cx="393765" cy="238125"/>
        </a:xfrm>
        <a:prstGeom prst="rect">
          <a:avLst/>
        </a:prstGeom>
        <a:solidFill>
          <a:srgbClr val="FFFF99"/>
        </a:solidFill>
        <a:ln w="9525">
          <a:solidFill>
            <a:srgbClr val="000000"/>
          </a:solidFill>
          <a:miter lim="800000"/>
          <a:headEnd/>
          <a:tailEnd/>
        </a:ln>
        <a:effectLst/>
      </xdr:spPr>
      <xdr:txBody>
        <a:bodyPr rot="0" vert="horz" wrap="square" lIns="0" tIns="0" rIns="0" bIns="0" anchor="ctr" anchorCtr="0" upright="1">
          <a:noAutofit/>
        </a:bodyPr>
        <a:lstStyle/>
        <a:p>
          <a:pPr algn="ctr">
            <a:spcAft>
              <a:spcPts val="0"/>
            </a:spcAft>
          </a:pPr>
          <a:r>
            <a:rPr lang="ja-JP" sz="1050" kern="100">
              <a:solidFill>
                <a:srgbClr val="0000FF"/>
              </a:solidFill>
              <a:effectLst/>
              <a:latin typeface="Century" panose="02040604050505020304" pitchFamily="18" charset="0"/>
              <a:ea typeface="HGPｺﾞｼｯｸE" panose="020B0900000000000000" pitchFamily="50" charset="-128"/>
              <a:cs typeface="Times New Roman" panose="02020603050405020304" pitchFamily="18" charset="0"/>
            </a:rPr>
            <a:t>出口</a:t>
          </a:r>
          <a:endParaRPr lang="ja-JP" sz="1050"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30</xdr:col>
      <xdr:colOff>12159</xdr:colOff>
      <xdr:row>1</xdr:row>
      <xdr:rowOff>28575</xdr:rowOff>
    </xdr:from>
    <xdr:to>
      <xdr:col>31</xdr:col>
      <xdr:colOff>197792</xdr:colOff>
      <xdr:row>2</xdr:row>
      <xdr:rowOff>74012</xdr:rowOff>
    </xdr:to>
    <xdr:sp macro="" textlink="">
      <xdr:nvSpPr>
        <xdr:cNvPr id="73" name="Text Box 2016">
          <a:extLst>
            <a:ext uri="{FF2B5EF4-FFF2-40B4-BE49-F238E27FC236}">
              <a16:creationId xmlns:a16="http://schemas.microsoft.com/office/drawing/2014/main" id="{00000000-0008-0000-0B00-000049000000}"/>
            </a:ext>
          </a:extLst>
        </xdr:cNvPr>
        <xdr:cNvSpPr txBox="1">
          <a:spLocks noChangeArrowheads="1"/>
        </xdr:cNvSpPr>
      </xdr:nvSpPr>
      <xdr:spPr bwMode="auto">
        <a:xfrm>
          <a:off x="6012909" y="200025"/>
          <a:ext cx="385658" cy="216887"/>
        </a:xfrm>
        <a:prstGeom prst="rect">
          <a:avLst/>
        </a:prstGeom>
        <a:solidFill>
          <a:srgbClr val="FFFF99"/>
        </a:solidFill>
        <a:ln w="9525">
          <a:solidFill>
            <a:srgbClr val="000000"/>
          </a:solidFill>
          <a:miter lim="800000"/>
          <a:headEnd/>
          <a:tailEnd/>
        </a:ln>
        <a:effectLst/>
      </xdr:spPr>
      <xdr:txBody>
        <a:bodyPr rot="0" vert="horz" wrap="square" lIns="0" tIns="0" rIns="0" bIns="0" anchor="ctr" anchorCtr="0" upright="1">
          <a:noAutofit/>
        </a:bodyPr>
        <a:lstStyle/>
        <a:p>
          <a:pPr algn="ctr">
            <a:spcAft>
              <a:spcPts val="0"/>
            </a:spcAft>
          </a:pPr>
          <a:r>
            <a:rPr lang="ja-JP" sz="1050" kern="100">
              <a:solidFill>
                <a:srgbClr val="FF0000"/>
              </a:solidFill>
              <a:effectLst/>
              <a:latin typeface="Century" panose="02040604050505020304" pitchFamily="18" charset="0"/>
              <a:ea typeface="HGPｺﾞｼｯｸE" panose="020B0900000000000000" pitchFamily="50" charset="-128"/>
              <a:cs typeface="Times New Roman" panose="02020603050405020304" pitchFamily="18" charset="0"/>
            </a:rPr>
            <a:t>入口</a:t>
          </a:r>
          <a:endPar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8107</xdr:colOff>
      <xdr:row>23</xdr:row>
      <xdr:rowOff>105383</xdr:rowOff>
    </xdr:from>
    <xdr:to>
      <xdr:col>17</xdr:col>
      <xdr:colOff>4053</xdr:colOff>
      <xdr:row>24</xdr:row>
      <xdr:rowOff>74009</xdr:rowOff>
    </xdr:to>
    <xdr:sp macro="" textlink="">
      <xdr:nvSpPr>
        <xdr:cNvPr id="74" name="Text Box 2016">
          <a:extLst>
            <a:ext uri="{FF2B5EF4-FFF2-40B4-BE49-F238E27FC236}">
              <a16:creationId xmlns:a16="http://schemas.microsoft.com/office/drawing/2014/main" id="{00000000-0008-0000-0B00-00004A000000}"/>
            </a:ext>
          </a:extLst>
        </xdr:cNvPr>
        <xdr:cNvSpPr txBox="1">
          <a:spLocks noChangeArrowheads="1"/>
        </xdr:cNvSpPr>
      </xdr:nvSpPr>
      <xdr:spPr bwMode="auto">
        <a:xfrm>
          <a:off x="3008482" y="4086833"/>
          <a:ext cx="395996" cy="140076"/>
        </a:xfrm>
        <a:prstGeom prst="rect">
          <a:avLst/>
        </a:prstGeom>
        <a:solidFill>
          <a:schemeClr val="bg1"/>
        </a:solidFill>
        <a:ln w="9525">
          <a:solidFill>
            <a:srgbClr val="000000"/>
          </a:solidFill>
          <a:miter lim="800000"/>
          <a:headEnd/>
          <a:tailEnd/>
        </a:ln>
        <a:effectLst/>
      </xdr:spPr>
      <xdr:txBody>
        <a:bodyPr rot="0" vert="horz" wrap="square" lIns="0" tIns="0" rIns="0" bIns="0" anchor="t" anchorCtr="0" upright="1">
          <a:noAutofit/>
        </a:bodyPr>
        <a:lstStyle/>
        <a:p>
          <a:pPr algn="ctr">
            <a:spcAft>
              <a:spcPts val="0"/>
            </a:spcAft>
          </a:pPr>
          <a:r>
            <a:rPr lang="ja-JP" sz="800" kern="100">
              <a:effectLst/>
              <a:latin typeface="Century" panose="02040604050505020304" pitchFamily="18" charset="0"/>
              <a:ea typeface="HGPｺﾞｼｯｸE" panose="020B0900000000000000" pitchFamily="50" charset="-128"/>
              <a:cs typeface="Times New Roman" panose="02020603050405020304" pitchFamily="18" charset="0"/>
            </a:rPr>
            <a:t>出入口</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19</xdr:col>
      <xdr:colOff>36681</xdr:colOff>
      <xdr:row>23</xdr:row>
      <xdr:rowOff>105383</xdr:rowOff>
    </xdr:from>
    <xdr:to>
      <xdr:col>21</xdr:col>
      <xdr:colOff>23103</xdr:colOff>
      <xdr:row>24</xdr:row>
      <xdr:rowOff>74010</xdr:rowOff>
    </xdr:to>
    <xdr:sp macro="" textlink="">
      <xdr:nvSpPr>
        <xdr:cNvPr id="75" name="Text Box 2016">
          <a:extLst>
            <a:ext uri="{FF2B5EF4-FFF2-40B4-BE49-F238E27FC236}">
              <a16:creationId xmlns:a16="http://schemas.microsoft.com/office/drawing/2014/main" id="{00000000-0008-0000-0B00-00004B000000}"/>
            </a:ext>
          </a:extLst>
        </xdr:cNvPr>
        <xdr:cNvSpPr txBox="1">
          <a:spLocks noChangeArrowheads="1"/>
        </xdr:cNvSpPr>
      </xdr:nvSpPr>
      <xdr:spPr bwMode="auto">
        <a:xfrm>
          <a:off x="3837156" y="4086833"/>
          <a:ext cx="386472" cy="140077"/>
        </a:xfrm>
        <a:prstGeom prst="rect">
          <a:avLst/>
        </a:prstGeom>
        <a:solidFill>
          <a:schemeClr val="bg1"/>
        </a:solidFill>
        <a:ln w="9525">
          <a:solidFill>
            <a:srgbClr val="000000"/>
          </a:solidFill>
          <a:miter lim="800000"/>
          <a:headEnd/>
          <a:tailEnd/>
        </a:ln>
        <a:effectLst/>
      </xdr:spPr>
      <xdr:txBody>
        <a:bodyPr rot="0" vert="horz" wrap="square" lIns="0" tIns="0" rIns="0" bIns="0" anchor="t" anchorCtr="0" upright="1">
          <a:noAutofit/>
        </a:bodyPr>
        <a:lstStyle/>
        <a:p>
          <a:pPr algn="ctr">
            <a:spcAft>
              <a:spcPts val="0"/>
            </a:spcAft>
          </a:pPr>
          <a:r>
            <a:rPr lang="ja-JP" sz="800" kern="100">
              <a:effectLst/>
              <a:latin typeface="Century" panose="02040604050505020304" pitchFamily="18" charset="0"/>
              <a:ea typeface="HGPｺﾞｼｯｸE" panose="020B0900000000000000" pitchFamily="50" charset="-128"/>
              <a:cs typeface="Times New Roman" panose="02020603050405020304" pitchFamily="18" charset="0"/>
            </a:rPr>
            <a:t>出入口</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42</xdr:col>
      <xdr:colOff>111439</xdr:colOff>
      <xdr:row>24</xdr:row>
      <xdr:rowOff>136504</xdr:rowOff>
    </xdr:from>
    <xdr:to>
      <xdr:col>43</xdr:col>
      <xdr:colOff>52357</xdr:colOff>
      <xdr:row>26</xdr:row>
      <xdr:rowOff>44030</xdr:rowOff>
    </xdr:to>
    <xdr:sp macro="" textlink="">
      <xdr:nvSpPr>
        <xdr:cNvPr id="76" name="Text Box 1958">
          <a:extLst>
            <a:ext uri="{FF2B5EF4-FFF2-40B4-BE49-F238E27FC236}">
              <a16:creationId xmlns:a16="http://schemas.microsoft.com/office/drawing/2014/main" id="{00000000-0008-0000-0B00-00004C000000}"/>
            </a:ext>
          </a:extLst>
        </xdr:cNvPr>
        <xdr:cNvSpPr txBox="1">
          <a:spLocks noChangeArrowheads="1"/>
        </xdr:cNvSpPr>
      </xdr:nvSpPr>
      <xdr:spPr bwMode="auto">
        <a:xfrm>
          <a:off x="8512489" y="4975204"/>
          <a:ext cx="140943" cy="307576"/>
        </a:xfrm>
        <a:prstGeom prst="rect">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0" tIns="0" rIns="0" bIns="0" anchor="t" anchorCtr="0" upright="1">
          <a:noAutofit/>
        </a:bodyPr>
        <a:lstStyle/>
        <a:p>
          <a:pPr algn="ctr">
            <a:spcAft>
              <a:spcPts val="0"/>
            </a:spcAft>
          </a:pP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受付</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8107</xdr:colOff>
      <xdr:row>23</xdr:row>
      <xdr:rowOff>105383</xdr:rowOff>
    </xdr:from>
    <xdr:to>
      <xdr:col>5</xdr:col>
      <xdr:colOff>194553</xdr:colOff>
      <xdr:row>24</xdr:row>
      <xdr:rowOff>76585</xdr:rowOff>
    </xdr:to>
    <xdr:sp macro="" textlink="">
      <xdr:nvSpPr>
        <xdr:cNvPr id="77" name="Text Box 2016">
          <a:extLst>
            <a:ext uri="{FF2B5EF4-FFF2-40B4-BE49-F238E27FC236}">
              <a16:creationId xmlns:a16="http://schemas.microsoft.com/office/drawing/2014/main" id="{00000000-0008-0000-0B00-00004D000000}"/>
            </a:ext>
          </a:extLst>
        </xdr:cNvPr>
        <xdr:cNvSpPr txBox="1">
          <a:spLocks noChangeArrowheads="1"/>
        </xdr:cNvSpPr>
      </xdr:nvSpPr>
      <xdr:spPr bwMode="auto">
        <a:xfrm>
          <a:off x="808207" y="4086833"/>
          <a:ext cx="386471" cy="142652"/>
        </a:xfrm>
        <a:prstGeom prst="rect">
          <a:avLst/>
        </a:prstGeom>
        <a:solidFill>
          <a:schemeClr val="bg1"/>
        </a:solidFill>
        <a:ln w="9525">
          <a:solidFill>
            <a:srgbClr val="000000"/>
          </a:solidFill>
          <a:miter lim="800000"/>
          <a:headEnd/>
          <a:tailEnd/>
        </a:ln>
        <a:effectLst/>
      </xdr:spPr>
      <xdr:txBody>
        <a:bodyPr rot="0" vert="horz" wrap="square" lIns="0" tIns="0" rIns="0" bIns="0" anchor="t" anchorCtr="0" upright="1">
          <a:noAutofit/>
        </a:bodyPr>
        <a:lstStyle/>
        <a:p>
          <a:pPr algn="ctr">
            <a:spcAft>
              <a:spcPts val="0"/>
            </a:spcAft>
          </a:pPr>
          <a:r>
            <a:rPr lang="ja-JP" sz="800" kern="100">
              <a:effectLst/>
              <a:latin typeface="Century" panose="02040604050505020304" pitchFamily="18" charset="0"/>
              <a:ea typeface="HGPｺﾞｼｯｸE" panose="020B0900000000000000" pitchFamily="50" charset="-128"/>
              <a:cs typeface="Times New Roman" panose="02020603050405020304" pitchFamily="18" charset="0"/>
            </a:rPr>
            <a:t>出入口</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30</xdr:col>
      <xdr:colOff>8107</xdr:colOff>
      <xdr:row>23</xdr:row>
      <xdr:rowOff>89170</xdr:rowOff>
    </xdr:from>
    <xdr:to>
      <xdr:col>32</xdr:col>
      <xdr:colOff>4054</xdr:colOff>
      <xdr:row>24</xdr:row>
      <xdr:rowOff>68302</xdr:rowOff>
    </xdr:to>
    <xdr:sp macro="" textlink="">
      <xdr:nvSpPr>
        <xdr:cNvPr id="78" name="Text Box 2016">
          <a:extLst>
            <a:ext uri="{FF2B5EF4-FFF2-40B4-BE49-F238E27FC236}">
              <a16:creationId xmlns:a16="http://schemas.microsoft.com/office/drawing/2014/main" id="{00000000-0008-0000-0B00-00004E000000}"/>
            </a:ext>
          </a:extLst>
        </xdr:cNvPr>
        <xdr:cNvSpPr txBox="1">
          <a:spLocks noChangeArrowheads="1"/>
        </xdr:cNvSpPr>
      </xdr:nvSpPr>
      <xdr:spPr bwMode="auto">
        <a:xfrm>
          <a:off x="6008857" y="4070620"/>
          <a:ext cx="395997" cy="150582"/>
        </a:xfrm>
        <a:prstGeom prst="rect">
          <a:avLst/>
        </a:prstGeom>
        <a:solidFill>
          <a:schemeClr val="bg1"/>
        </a:solidFill>
        <a:ln w="9525">
          <a:solidFill>
            <a:srgbClr val="000000"/>
          </a:solidFill>
          <a:miter lim="800000"/>
          <a:headEnd/>
          <a:tailEnd/>
        </a:ln>
        <a:effectLst/>
      </xdr:spPr>
      <xdr:txBody>
        <a:bodyPr rot="0" vert="horz" wrap="square" lIns="0" tIns="0" rIns="0" bIns="0" anchor="t" anchorCtr="0" upright="1">
          <a:noAutofit/>
        </a:bodyPr>
        <a:lstStyle/>
        <a:p>
          <a:pPr algn="ctr">
            <a:spcAft>
              <a:spcPts val="0"/>
            </a:spcAft>
          </a:pPr>
          <a:r>
            <a:rPr lang="ja-JP" sz="800" kern="100">
              <a:effectLst/>
              <a:latin typeface="Century" panose="02040604050505020304" pitchFamily="18" charset="0"/>
              <a:ea typeface="HGPｺﾞｼｯｸE" panose="020B0900000000000000" pitchFamily="50" charset="-128"/>
              <a:cs typeface="Times New Roman" panose="02020603050405020304" pitchFamily="18" charset="0"/>
            </a:rPr>
            <a:t>出入口</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19050</xdr:colOff>
      <xdr:row>23</xdr:row>
      <xdr:rowOff>114300</xdr:rowOff>
    </xdr:from>
    <xdr:to>
      <xdr:col>5</xdr:col>
      <xdr:colOff>190500</xdr:colOff>
      <xdr:row>24</xdr:row>
      <xdr:rowOff>76200</xdr:rowOff>
    </xdr:to>
    <xdr:grpSp>
      <xdr:nvGrpSpPr>
        <xdr:cNvPr id="79" name="Group 2032">
          <a:extLst>
            <a:ext uri="{FF2B5EF4-FFF2-40B4-BE49-F238E27FC236}">
              <a16:creationId xmlns:a16="http://schemas.microsoft.com/office/drawing/2014/main" id="{00000000-0008-0000-0B00-00004F000000}"/>
            </a:ext>
          </a:extLst>
        </xdr:cNvPr>
        <xdr:cNvGrpSpPr>
          <a:grpSpLocks/>
        </xdr:cNvGrpSpPr>
      </xdr:nvGrpSpPr>
      <xdr:grpSpPr bwMode="auto">
        <a:xfrm>
          <a:off x="819150" y="4752975"/>
          <a:ext cx="371475" cy="161925"/>
          <a:chOff x="4347" y="8847"/>
          <a:chExt cx="540" cy="360"/>
        </a:xfrm>
      </xdr:grpSpPr>
      <xdr:cxnSp macro="">
        <xdr:nvCxnSpPr>
          <xdr:cNvPr id="80" name="Line 2033">
            <a:extLst>
              <a:ext uri="{FF2B5EF4-FFF2-40B4-BE49-F238E27FC236}">
                <a16:creationId xmlns:a16="http://schemas.microsoft.com/office/drawing/2014/main" id="{00000000-0008-0000-0B00-000050000000}"/>
              </a:ext>
            </a:extLst>
          </xdr:cNvPr>
          <xdr:cNvCxnSpPr>
            <a:cxnSpLocks noChangeShapeType="1"/>
          </xdr:cNvCxnSpPr>
        </xdr:nvCxnSpPr>
        <xdr:spPr bwMode="auto">
          <a:xfrm>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81" name="Line 2034">
            <a:extLst>
              <a:ext uri="{FF2B5EF4-FFF2-40B4-BE49-F238E27FC236}">
                <a16:creationId xmlns:a16="http://schemas.microsoft.com/office/drawing/2014/main" id="{00000000-0008-0000-0B00-000051000000}"/>
              </a:ext>
            </a:extLst>
          </xdr:cNvPr>
          <xdr:cNvCxnSpPr>
            <a:cxnSpLocks noChangeShapeType="1"/>
          </xdr:cNvCxnSpPr>
        </xdr:nvCxnSpPr>
        <xdr:spPr bwMode="auto">
          <a:xfrm flipH="1">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19050</xdr:colOff>
      <xdr:row>23</xdr:row>
      <xdr:rowOff>104775</xdr:rowOff>
    </xdr:from>
    <xdr:to>
      <xdr:col>32</xdr:col>
      <xdr:colOff>0</xdr:colOff>
      <xdr:row>24</xdr:row>
      <xdr:rowOff>66675</xdr:rowOff>
    </xdr:to>
    <xdr:grpSp>
      <xdr:nvGrpSpPr>
        <xdr:cNvPr id="82" name="Group 2032">
          <a:extLst>
            <a:ext uri="{FF2B5EF4-FFF2-40B4-BE49-F238E27FC236}">
              <a16:creationId xmlns:a16="http://schemas.microsoft.com/office/drawing/2014/main" id="{00000000-0008-0000-0B00-000052000000}"/>
            </a:ext>
          </a:extLst>
        </xdr:cNvPr>
        <xdr:cNvGrpSpPr>
          <a:grpSpLocks/>
        </xdr:cNvGrpSpPr>
      </xdr:nvGrpSpPr>
      <xdr:grpSpPr bwMode="auto">
        <a:xfrm>
          <a:off x="6019800" y="4743450"/>
          <a:ext cx="381000" cy="161925"/>
          <a:chOff x="4347" y="8847"/>
          <a:chExt cx="540" cy="360"/>
        </a:xfrm>
      </xdr:grpSpPr>
      <xdr:cxnSp macro="">
        <xdr:nvCxnSpPr>
          <xdr:cNvPr id="83" name="Line 2033">
            <a:extLst>
              <a:ext uri="{FF2B5EF4-FFF2-40B4-BE49-F238E27FC236}">
                <a16:creationId xmlns:a16="http://schemas.microsoft.com/office/drawing/2014/main" id="{00000000-0008-0000-0B00-000053000000}"/>
              </a:ext>
            </a:extLst>
          </xdr:cNvPr>
          <xdr:cNvCxnSpPr>
            <a:cxnSpLocks noChangeShapeType="1"/>
          </xdr:cNvCxnSpPr>
        </xdr:nvCxnSpPr>
        <xdr:spPr bwMode="auto">
          <a:xfrm>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84" name="Line 2034">
            <a:extLst>
              <a:ext uri="{FF2B5EF4-FFF2-40B4-BE49-F238E27FC236}">
                <a16:creationId xmlns:a16="http://schemas.microsoft.com/office/drawing/2014/main" id="{00000000-0008-0000-0B00-000054000000}"/>
              </a:ext>
            </a:extLst>
          </xdr:cNvPr>
          <xdr:cNvCxnSpPr>
            <a:cxnSpLocks noChangeShapeType="1"/>
          </xdr:cNvCxnSpPr>
        </xdr:nvCxnSpPr>
        <xdr:spPr bwMode="auto">
          <a:xfrm flipH="1">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23</xdr:col>
      <xdr:colOff>133117</xdr:colOff>
      <xdr:row>61</xdr:row>
      <xdr:rowOff>102220</xdr:rowOff>
    </xdr:from>
    <xdr:to>
      <xdr:col>27</xdr:col>
      <xdr:colOff>66442</xdr:colOff>
      <xdr:row>63</xdr:row>
      <xdr:rowOff>6505</xdr:rowOff>
    </xdr:to>
    <xdr:grpSp>
      <xdr:nvGrpSpPr>
        <xdr:cNvPr id="85" name="グループ化 137">
          <a:extLst>
            <a:ext uri="{FF2B5EF4-FFF2-40B4-BE49-F238E27FC236}">
              <a16:creationId xmlns:a16="http://schemas.microsoft.com/office/drawing/2014/main" id="{00000000-0008-0000-0B00-000055000000}"/>
            </a:ext>
          </a:extLst>
        </xdr:cNvPr>
        <xdr:cNvGrpSpPr/>
      </xdr:nvGrpSpPr>
      <xdr:grpSpPr>
        <a:xfrm>
          <a:off x="4733692" y="12141820"/>
          <a:ext cx="733425" cy="304335"/>
          <a:chOff x="5000625" y="5657850"/>
          <a:chExt cx="733425" cy="247650"/>
        </a:xfrm>
        <a:solidFill>
          <a:schemeClr val="bg1"/>
        </a:solidFill>
      </xdr:grpSpPr>
      <xdr:sp macro="" textlink="">
        <xdr:nvSpPr>
          <xdr:cNvPr id="86" name="AutoShape 1936">
            <a:extLst>
              <a:ext uri="{FF2B5EF4-FFF2-40B4-BE49-F238E27FC236}">
                <a16:creationId xmlns:a16="http://schemas.microsoft.com/office/drawing/2014/main" id="{00000000-0008-0000-0B00-000056000000}"/>
              </a:ext>
            </a:extLst>
          </xdr:cNvPr>
          <xdr:cNvSpPr>
            <a:spLocks noChangeArrowheads="1"/>
          </xdr:cNvSpPr>
        </xdr:nvSpPr>
        <xdr:spPr bwMode="auto">
          <a:xfrm>
            <a:off x="4972477" y="5740114"/>
            <a:ext cx="728416" cy="255053"/>
          </a:xfrm>
          <a:prstGeom prst="foldedCorner">
            <a:avLst>
              <a:gd name="adj" fmla="val 12500"/>
            </a:avLst>
          </a:prstGeom>
          <a:grpFill/>
          <a:ln w="9525">
            <a:solidFill>
              <a:srgbClr val="000000"/>
            </a:solidFill>
            <a:round/>
            <a:headEnd/>
            <a:tailEnd/>
          </a:ln>
          <a:effectLst>
            <a:outerShdw dist="35921" dir="2700000" algn="ctr" rotWithShape="0">
              <a:srgbClr val="808080"/>
            </a:outerShdw>
          </a:effectLst>
        </xdr:spPr>
        <xdr:txBody>
          <a:bodyPr rot="0" vert="horz" wrap="square" lIns="74295" tIns="8890" rIns="74295" bIns="8890" anchor="t" anchorCtr="0" upright="1">
            <a:noAutofit/>
          </a:bodyPr>
          <a:lstStyle/>
          <a:p>
            <a:endParaRPr lang="ja-JP" altLang="en-US"/>
          </a:p>
        </xdr:txBody>
      </xdr:sp>
      <xdr:sp macro="" textlink="">
        <xdr:nvSpPr>
          <xdr:cNvPr id="87" name="Text Box 1937">
            <a:extLst>
              <a:ext uri="{FF2B5EF4-FFF2-40B4-BE49-F238E27FC236}">
                <a16:creationId xmlns:a16="http://schemas.microsoft.com/office/drawing/2014/main" id="{00000000-0008-0000-0B00-000057000000}"/>
              </a:ext>
            </a:extLst>
          </xdr:cNvPr>
          <xdr:cNvSpPr txBox="1">
            <a:spLocks noChangeArrowheads="1"/>
          </xdr:cNvSpPr>
        </xdr:nvSpPr>
        <xdr:spPr bwMode="auto">
          <a:xfrm>
            <a:off x="5038696" y="5808782"/>
            <a:ext cx="614897" cy="156956"/>
          </a:xfrm>
          <a:prstGeom prst="rect">
            <a:avLst/>
          </a:prstGeom>
          <a:grpFill/>
          <a:ln w="9525" algn="ctr">
            <a:noFill/>
            <a:miter lim="800000"/>
            <a:headEnd/>
            <a:tailEnd/>
          </a:ln>
          <a:effectLst/>
          <a:extLs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algn="ctr">
              <a:spcAft>
                <a:spcPts val="0"/>
              </a:spcAft>
            </a:pPr>
            <a:r>
              <a:rPr lang="ja-JP" sz="800" kern="100">
                <a:effectLst/>
                <a:latin typeface="Century" panose="02040604050505020304" pitchFamily="18" charset="0"/>
                <a:ea typeface="HGPｺﾞｼｯｸE" panose="020B0900000000000000" pitchFamily="50" charset="-128"/>
                <a:cs typeface="Times New Roman" panose="02020603050405020304" pitchFamily="18" charset="0"/>
              </a:rPr>
              <a:t>総合結果表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7</xdr:col>
      <xdr:colOff>152400</xdr:colOff>
      <xdr:row>2</xdr:row>
      <xdr:rowOff>104775</xdr:rowOff>
    </xdr:from>
    <xdr:to>
      <xdr:col>10</xdr:col>
      <xdr:colOff>111760</xdr:colOff>
      <xdr:row>4</xdr:row>
      <xdr:rowOff>137795</xdr:rowOff>
    </xdr:to>
    <xdr:sp macro="" textlink="">
      <xdr:nvSpPr>
        <xdr:cNvPr id="88" name="AutoShape 2030">
          <a:extLst>
            <a:ext uri="{FF2B5EF4-FFF2-40B4-BE49-F238E27FC236}">
              <a16:creationId xmlns:a16="http://schemas.microsoft.com/office/drawing/2014/main" id="{00000000-0008-0000-0B00-000058000000}"/>
            </a:ext>
          </a:extLst>
        </xdr:cNvPr>
        <xdr:cNvSpPr>
          <a:spLocks noChangeArrowheads="1"/>
        </xdr:cNvSpPr>
      </xdr:nvSpPr>
      <xdr:spPr bwMode="auto">
        <a:xfrm>
          <a:off x="1552575" y="447675"/>
          <a:ext cx="559435" cy="375920"/>
        </a:xfrm>
        <a:prstGeom prst="wedgeRoundRectCallout">
          <a:avLst>
            <a:gd name="adj1" fmla="val -113676"/>
            <a:gd name="adj2" fmla="val -56083"/>
            <a:gd name="adj3" fmla="val 16667"/>
          </a:avLst>
        </a:prstGeom>
        <a:solidFill>
          <a:srgbClr val="FFFF99"/>
        </a:solidFill>
        <a:ln w="9525" algn="ctr">
          <a:solidFill>
            <a:srgbClr val="000000"/>
          </a:solidFill>
          <a:miter lim="800000"/>
          <a:headEnd/>
          <a:tailEnd/>
        </a:ln>
        <a:effectLst/>
      </xdr:spPr>
      <xdr:txBody>
        <a:bodyPr rot="0" vert="horz" wrap="square" lIns="0" tIns="0" rIns="0" bIns="0" anchor="ctr" anchorCtr="0" upright="1">
          <a:noAutofit/>
        </a:bodyPr>
        <a:lstStyle/>
        <a:p>
          <a:pPr algn="ctr">
            <a:spcAft>
              <a:spcPts val="0"/>
            </a:spcAft>
          </a:pPr>
          <a:r>
            <a:rPr lang="en-US" alt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A</a:t>
          </a:r>
          <a:r>
            <a:rPr lang="ja-JP" altLang="en-US"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en-US" alt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B</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ctr">
            <a:spcAft>
              <a:spcPts val="0"/>
            </a:spcAft>
          </a:pPr>
          <a:r>
            <a:rPr lang="ja-JP" altLang="en-US" sz="900" kern="100">
              <a:solidFill>
                <a:srgbClr val="0000FF"/>
              </a:solidFill>
              <a:effectLst/>
              <a:latin typeface="BIZ UDPゴシック" panose="020B0400000000000000" pitchFamily="50" charset="-128"/>
              <a:ea typeface="BIZ UDPゴシック" panose="020B0400000000000000" pitchFamily="50" charset="-128"/>
              <a:cs typeface="Times New Roman" panose="02020603050405020304" pitchFamily="18" charset="0"/>
            </a:rPr>
            <a:t>退場</a:t>
          </a:r>
          <a:r>
            <a:rPr lang="ja-JP" sz="900" kern="100">
              <a:solidFill>
                <a:srgbClr val="0000FF"/>
              </a:solidFill>
              <a:effectLst/>
              <a:latin typeface="BIZ UDPゴシック" panose="020B0400000000000000" pitchFamily="50" charset="-128"/>
              <a:ea typeface="BIZ UDPゴシック" panose="020B0400000000000000" pitchFamily="50" charset="-128"/>
              <a:cs typeface="Times New Roman" panose="02020603050405020304" pitchFamily="18" charset="0"/>
            </a:rPr>
            <a:t>口</a:t>
          </a:r>
          <a:endParaRPr lang="ja-JP" sz="1050" kern="100">
            <a:solidFill>
              <a:srgbClr val="0000FF"/>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twoCellAnchor>
    <xdr:from>
      <xdr:col>24</xdr:col>
      <xdr:colOff>190500</xdr:colOff>
      <xdr:row>2</xdr:row>
      <xdr:rowOff>95250</xdr:rowOff>
    </xdr:from>
    <xdr:to>
      <xdr:col>27</xdr:col>
      <xdr:colOff>192405</xdr:colOff>
      <xdr:row>4</xdr:row>
      <xdr:rowOff>124460</xdr:rowOff>
    </xdr:to>
    <xdr:sp macro="" textlink="">
      <xdr:nvSpPr>
        <xdr:cNvPr id="89" name="AutoShape 2031">
          <a:extLst>
            <a:ext uri="{FF2B5EF4-FFF2-40B4-BE49-F238E27FC236}">
              <a16:creationId xmlns:a16="http://schemas.microsoft.com/office/drawing/2014/main" id="{00000000-0008-0000-0B00-000059000000}"/>
            </a:ext>
          </a:extLst>
        </xdr:cNvPr>
        <xdr:cNvSpPr>
          <a:spLocks noChangeArrowheads="1"/>
        </xdr:cNvSpPr>
      </xdr:nvSpPr>
      <xdr:spPr bwMode="auto">
        <a:xfrm>
          <a:off x="4991100" y="438150"/>
          <a:ext cx="601980" cy="372110"/>
        </a:xfrm>
        <a:prstGeom prst="wedgeRoundRectCallout">
          <a:avLst>
            <a:gd name="adj1" fmla="val 118425"/>
            <a:gd name="adj2" fmla="val -50907"/>
            <a:gd name="adj3" fmla="val 16667"/>
          </a:avLst>
        </a:prstGeom>
        <a:solidFill>
          <a:srgbClr val="FFFF99"/>
        </a:solidFill>
        <a:ln w="9525" algn="ctr">
          <a:solidFill>
            <a:srgbClr val="000000"/>
          </a:solidFill>
          <a:miter lim="800000"/>
          <a:headEnd/>
          <a:tailEnd/>
        </a:ln>
        <a:effectLst/>
      </xdr:spPr>
      <xdr:txBody>
        <a:bodyPr rot="0" vert="horz" wrap="square" lIns="0" tIns="0" rIns="0" bIns="0" anchor="ctr" anchorCtr="0" upright="1">
          <a:noAutofit/>
        </a:bodyPr>
        <a:lstStyle/>
        <a:p>
          <a:pPr algn="ctr"/>
          <a:r>
            <a:rPr lang="en-US" altLang="ja-JP" sz="1100">
              <a:effectLst/>
              <a:latin typeface="BIZ UDPゴシック" panose="020B0400000000000000" pitchFamily="50" charset="-128"/>
              <a:ea typeface="BIZ UDPゴシック" panose="020B0400000000000000" pitchFamily="50" charset="-128"/>
              <a:cs typeface="+mn-cs"/>
            </a:rPr>
            <a:t>A</a:t>
          </a:r>
          <a:r>
            <a:rPr lang="ja-JP" altLang="ja-JP" sz="1100">
              <a:effectLst/>
              <a:latin typeface="BIZ UDPゴシック" panose="020B0400000000000000" pitchFamily="50" charset="-128"/>
              <a:ea typeface="BIZ UDPゴシック" panose="020B0400000000000000" pitchFamily="50" charset="-128"/>
              <a:cs typeface="+mn-cs"/>
            </a:rPr>
            <a:t>・</a:t>
          </a:r>
          <a:r>
            <a:rPr lang="en-US" altLang="ja-JP" sz="1100">
              <a:effectLst/>
              <a:latin typeface="BIZ UDPゴシック" panose="020B0400000000000000" pitchFamily="50" charset="-128"/>
              <a:ea typeface="BIZ UDPゴシック" panose="020B0400000000000000" pitchFamily="50" charset="-128"/>
              <a:cs typeface="+mn-cs"/>
            </a:rPr>
            <a:t>B</a:t>
          </a:r>
          <a:endParaRPr lang="en-US" altLang="ja-JP" sz="900">
            <a:effectLst/>
            <a:latin typeface="BIZ UDPゴシック" panose="020B0400000000000000" pitchFamily="50" charset="-128"/>
            <a:ea typeface="BIZ UDPゴシック" panose="020B0400000000000000" pitchFamily="50" charset="-128"/>
            <a:cs typeface="+mn-cs"/>
          </a:endParaRPr>
        </a:p>
        <a:p>
          <a:pPr algn="ctr"/>
          <a:r>
            <a:rPr lang="ja-JP" altLang="en-US" sz="9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入場</a:t>
          </a:r>
          <a:r>
            <a:rPr lang="ja-JP" sz="9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口</a:t>
          </a:r>
          <a:endParaRPr lang="ja-JP" sz="105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twoCellAnchor>
    <xdr:from>
      <xdr:col>12</xdr:col>
      <xdr:colOff>95250</xdr:colOff>
      <xdr:row>0</xdr:row>
      <xdr:rowOff>47625</xdr:rowOff>
    </xdr:from>
    <xdr:to>
      <xdr:col>23</xdr:col>
      <xdr:colOff>104775</xdr:colOff>
      <xdr:row>1</xdr:row>
      <xdr:rowOff>108585</xdr:rowOff>
    </xdr:to>
    <xdr:sp macro="" textlink="">
      <xdr:nvSpPr>
        <xdr:cNvPr id="90" name="Text Box 1900">
          <a:extLst>
            <a:ext uri="{FF2B5EF4-FFF2-40B4-BE49-F238E27FC236}">
              <a16:creationId xmlns:a16="http://schemas.microsoft.com/office/drawing/2014/main" id="{00000000-0008-0000-0B00-00005A000000}"/>
            </a:ext>
          </a:extLst>
        </xdr:cNvPr>
        <xdr:cNvSpPr txBox="1">
          <a:spLocks noChangeArrowheads="1"/>
        </xdr:cNvSpPr>
      </xdr:nvSpPr>
      <xdr:spPr bwMode="auto">
        <a:xfrm>
          <a:off x="2495550" y="47625"/>
          <a:ext cx="2209800" cy="232410"/>
        </a:xfrm>
        <a:prstGeom prst="rect">
          <a:avLst/>
        </a:prstGeom>
        <a:solidFill>
          <a:schemeClr val="bg1"/>
        </a:solidFill>
        <a:ln w="9525">
          <a:solidFill>
            <a:srgbClr val="000000"/>
          </a:solidFill>
          <a:miter lim="800000"/>
          <a:headEnd/>
          <a:tailEnd/>
        </a:ln>
        <a:effectLst>
          <a:outerShdw dist="35921" dir="2700000" algn="ctr" rotWithShape="0">
            <a:srgbClr val="808080"/>
          </a:outerShdw>
        </a:effectLst>
      </xdr:spPr>
      <xdr:txBody>
        <a:bodyPr rot="0" vert="horz" wrap="square" lIns="0" tIns="0" rIns="0" bIns="0" anchor="t" anchorCtr="0" upright="1">
          <a:noAutofit/>
        </a:bodyPr>
        <a:lstStyle/>
        <a:p>
          <a:pPr algn="ctr">
            <a:spcAft>
              <a:spcPts val="0"/>
            </a:spcAft>
          </a:pPr>
          <a:r>
            <a:rPr lang="ja-JP" sz="1400" kern="100">
              <a:effectLst/>
              <a:latin typeface="Century" panose="02040604050505020304" pitchFamily="18" charset="0"/>
              <a:ea typeface="HGPｺﾞｼｯｸE" panose="020B0900000000000000" pitchFamily="50" charset="-128"/>
              <a:cs typeface="Times New Roman" panose="02020603050405020304" pitchFamily="18" charset="0"/>
            </a:rPr>
            <a:t>会場全体図（アリーナ）１Ｆ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33</xdr:col>
      <xdr:colOff>28575</xdr:colOff>
      <xdr:row>61</xdr:row>
      <xdr:rowOff>85725</xdr:rowOff>
    </xdr:from>
    <xdr:to>
      <xdr:col>36</xdr:col>
      <xdr:colOff>93345</xdr:colOff>
      <xdr:row>62</xdr:row>
      <xdr:rowOff>127635</xdr:rowOff>
    </xdr:to>
    <xdr:sp macro="" textlink="">
      <xdr:nvSpPr>
        <xdr:cNvPr id="91" name="AutoShape 2030">
          <a:extLst>
            <a:ext uri="{FF2B5EF4-FFF2-40B4-BE49-F238E27FC236}">
              <a16:creationId xmlns:a16="http://schemas.microsoft.com/office/drawing/2014/main" id="{00000000-0008-0000-0B00-00005B000000}"/>
            </a:ext>
          </a:extLst>
        </xdr:cNvPr>
        <xdr:cNvSpPr>
          <a:spLocks noChangeArrowheads="1"/>
        </xdr:cNvSpPr>
      </xdr:nvSpPr>
      <xdr:spPr bwMode="auto">
        <a:xfrm>
          <a:off x="6629400" y="10582275"/>
          <a:ext cx="664845" cy="213360"/>
        </a:xfrm>
        <a:prstGeom prst="wedgeRoundRectCallout">
          <a:avLst>
            <a:gd name="adj1" fmla="val -127074"/>
            <a:gd name="adj2" fmla="val -47733"/>
            <a:gd name="adj3" fmla="val 16667"/>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0" tIns="0" rIns="0" bIns="0" anchor="t" anchorCtr="0" upright="1">
          <a:noAutofit/>
        </a:bodyPr>
        <a:lstStyle/>
        <a:p>
          <a:pPr algn="ctr">
            <a:spcAft>
              <a:spcPts val="0"/>
            </a:spcAft>
          </a:pP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観覧席通路</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19052</xdr:colOff>
      <xdr:row>61</xdr:row>
      <xdr:rowOff>123824</xdr:rowOff>
    </xdr:from>
    <xdr:to>
      <xdr:col>18</xdr:col>
      <xdr:colOff>104775</xdr:colOff>
      <xdr:row>63</xdr:row>
      <xdr:rowOff>57150</xdr:rowOff>
    </xdr:to>
    <xdr:sp macro="" textlink="">
      <xdr:nvSpPr>
        <xdr:cNvPr id="92" name="テキスト ボックス 91">
          <a:extLst>
            <a:ext uri="{FF2B5EF4-FFF2-40B4-BE49-F238E27FC236}">
              <a16:creationId xmlns:a16="http://schemas.microsoft.com/office/drawing/2014/main" id="{00000000-0008-0000-0B00-00005C000000}"/>
            </a:ext>
          </a:extLst>
        </xdr:cNvPr>
        <xdr:cNvSpPr txBox="1"/>
      </xdr:nvSpPr>
      <xdr:spPr>
        <a:xfrm>
          <a:off x="3019427" y="10620374"/>
          <a:ext cx="685798" cy="276226"/>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r>
            <a:rPr kumimoji="1" lang="ja-JP" altLang="en-US" sz="1000"/>
            <a:t>出入口</a:t>
          </a:r>
        </a:p>
      </xdr:txBody>
    </xdr:sp>
    <xdr:clientData/>
  </xdr:twoCellAnchor>
  <xdr:twoCellAnchor>
    <xdr:from>
      <xdr:col>18</xdr:col>
      <xdr:colOff>104775</xdr:colOff>
      <xdr:row>61</xdr:row>
      <xdr:rowOff>123825</xdr:rowOff>
    </xdr:from>
    <xdr:to>
      <xdr:col>21</xdr:col>
      <xdr:colOff>190498</xdr:colOff>
      <xdr:row>63</xdr:row>
      <xdr:rowOff>57151</xdr:rowOff>
    </xdr:to>
    <xdr:sp macro="" textlink="">
      <xdr:nvSpPr>
        <xdr:cNvPr id="93" name="テキスト ボックス 92">
          <a:extLst>
            <a:ext uri="{FF2B5EF4-FFF2-40B4-BE49-F238E27FC236}">
              <a16:creationId xmlns:a16="http://schemas.microsoft.com/office/drawing/2014/main" id="{00000000-0008-0000-0B00-00005D000000}"/>
            </a:ext>
          </a:extLst>
        </xdr:cNvPr>
        <xdr:cNvSpPr txBox="1"/>
      </xdr:nvSpPr>
      <xdr:spPr>
        <a:xfrm>
          <a:off x="3705225" y="10620375"/>
          <a:ext cx="685798" cy="276226"/>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r>
            <a:rPr kumimoji="1" lang="ja-JP" altLang="en-US" sz="1000"/>
            <a:t>出入口</a:t>
          </a:r>
        </a:p>
      </xdr:txBody>
    </xdr:sp>
    <xdr:clientData/>
  </xdr:twoCellAnchor>
  <xdr:twoCellAnchor>
    <xdr:from>
      <xdr:col>10</xdr:col>
      <xdr:colOff>9292</xdr:colOff>
      <xdr:row>44</xdr:row>
      <xdr:rowOff>153330</xdr:rowOff>
    </xdr:from>
    <xdr:to>
      <xdr:col>11</xdr:col>
      <xdr:colOff>195146</xdr:colOff>
      <xdr:row>47</xdr:row>
      <xdr:rowOff>23233</xdr:rowOff>
    </xdr:to>
    <xdr:sp macro="" textlink="">
      <xdr:nvSpPr>
        <xdr:cNvPr id="94" name="円/楕円 93">
          <a:extLst>
            <a:ext uri="{FF2B5EF4-FFF2-40B4-BE49-F238E27FC236}">
              <a16:creationId xmlns:a16="http://schemas.microsoft.com/office/drawing/2014/main" id="{00000000-0008-0000-0B00-00005E000000}"/>
            </a:ext>
          </a:extLst>
        </xdr:cNvPr>
        <xdr:cNvSpPr/>
      </xdr:nvSpPr>
      <xdr:spPr>
        <a:xfrm>
          <a:off x="2009542" y="7735230"/>
          <a:ext cx="385879" cy="38425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9292</xdr:colOff>
      <xdr:row>44</xdr:row>
      <xdr:rowOff>153330</xdr:rowOff>
    </xdr:from>
    <xdr:to>
      <xdr:col>26</xdr:col>
      <xdr:colOff>195146</xdr:colOff>
      <xdr:row>47</xdr:row>
      <xdr:rowOff>23233</xdr:rowOff>
    </xdr:to>
    <xdr:sp macro="" textlink="">
      <xdr:nvSpPr>
        <xdr:cNvPr id="95" name="円/楕円 94">
          <a:extLst>
            <a:ext uri="{FF2B5EF4-FFF2-40B4-BE49-F238E27FC236}">
              <a16:creationId xmlns:a16="http://schemas.microsoft.com/office/drawing/2014/main" id="{00000000-0008-0000-0B00-00005F000000}"/>
            </a:ext>
          </a:extLst>
        </xdr:cNvPr>
        <xdr:cNvSpPr/>
      </xdr:nvSpPr>
      <xdr:spPr>
        <a:xfrm>
          <a:off x="5009917" y="7735230"/>
          <a:ext cx="385879" cy="38425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38100</xdr:colOff>
      <xdr:row>29</xdr:row>
      <xdr:rowOff>123825</xdr:rowOff>
    </xdr:from>
    <xdr:to>
      <xdr:col>24</xdr:col>
      <xdr:colOff>152400</xdr:colOff>
      <xdr:row>31</xdr:row>
      <xdr:rowOff>66675</xdr:rowOff>
    </xdr:to>
    <xdr:sp macro="" textlink="">
      <xdr:nvSpPr>
        <xdr:cNvPr id="96" name="Text Box 1542">
          <a:extLst>
            <a:ext uri="{FF2B5EF4-FFF2-40B4-BE49-F238E27FC236}">
              <a16:creationId xmlns:a16="http://schemas.microsoft.com/office/drawing/2014/main" id="{00000000-0008-0000-0B00-000060000000}"/>
            </a:ext>
          </a:extLst>
        </xdr:cNvPr>
        <xdr:cNvSpPr txBox="1">
          <a:spLocks noChangeArrowheads="1"/>
        </xdr:cNvSpPr>
      </xdr:nvSpPr>
      <xdr:spPr bwMode="auto">
        <a:xfrm>
          <a:off x="2438400" y="5133975"/>
          <a:ext cx="2514600" cy="285750"/>
        </a:xfrm>
        <a:prstGeom prst="rect">
          <a:avLst/>
        </a:prstGeom>
        <a:solidFill>
          <a:schemeClr val="bg1"/>
        </a:solidFill>
        <a:ln w="9525">
          <a:solidFill>
            <a:srgbClr val="000000"/>
          </a:solidFill>
          <a:miter lim="800000"/>
          <a:headEnd/>
          <a:tailEnd/>
        </a:ln>
        <a:effectLst>
          <a:outerShdw dist="35921" dir="2700000" algn="ctr" rotWithShape="0">
            <a:srgbClr val="808080"/>
          </a:outerShdw>
        </a:effectLst>
      </xdr:spPr>
      <xdr:txBody>
        <a:bodyPr rot="0" vert="horz" wrap="square" lIns="0" tIns="0" rIns="0" bIns="0" anchor="t" anchorCtr="0" upright="1">
          <a:noAutofit/>
        </a:bodyPr>
        <a:lstStyle/>
        <a:p>
          <a:pPr algn="ctr">
            <a:spcAft>
              <a:spcPts val="0"/>
            </a:spcAft>
          </a:pPr>
          <a:r>
            <a:rPr lang="ja-JP" sz="1400" kern="100">
              <a:effectLst/>
              <a:latin typeface="Century" panose="02040604050505020304" pitchFamily="18" charset="0"/>
              <a:ea typeface="HGPｺﾞｼｯｸE" panose="020B0900000000000000" pitchFamily="50" charset="-128"/>
              <a:cs typeface="Times New Roman" panose="02020603050405020304" pitchFamily="18" charset="0"/>
            </a:rPr>
            <a:t>会場全体図（観覧席）２Ｆ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20</xdr:col>
      <xdr:colOff>133350</xdr:colOff>
      <xdr:row>11</xdr:row>
      <xdr:rowOff>57150</xdr:rowOff>
    </xdr:from>
    <xdr:to>
      <xdr:col>29</xdr:col>
      <xdr:colOff>85725</xdr:colOff>
      <xdr:row>14</xdr:row>
      <xdr:rowOff>114300</xdr:rowOff>
    </xdr:to>
    <xdr:grpSp>
      <xdr:nvGrpSpPr>
        <xdr:cNvPr id="97" name="Group 2009">
          <a:extLst>
            <a:ext uri="{FF2B5EF4-FFF2-40B4-BE49-F238E27FC236}">
              <a16:creationId xmlns:a16="http://schemas.microsoft.com/office/drawing/2014/main" id="{00000000-0008-0000-0B00-000061000000}"/>
            </a:ext>
          </a:extLst>
        </xdr:cNvPr>
        <xdr:cNvGrpSpPr>
          <a:grpSpLocks/>
        </xdr:cNvGrpSpPr>
      </xdr:nvGrpSpPr>
      <xdr:grpSpPr bwMode="auto">
        <a:xfrm>
          <a:off x="4133850" y="2276475"/>
          <a:ext cx="1752600" cy="657225"/>
          <a:chOff x="657" y="1647"/>
          <a:chExt cx="2880" cy="810"/>
        </a:xfrm>
        <a:solidFill>
          <a:schemeClr val="bg1"/>
        </a:solidFill>
      </xdr:grpSpPr>
      <xdr:sp macro="" textlink="">
        <xdr:nvSpPr>
          <xdr:cNvPr id="98" name="AutoShape 2010">
            <a:extLst>
              <a:ext uri="{FF2B5EF4-FFF2-40B4-BE49-F238E27FC236}">
                <a16:creationId xmlns:a16="http://schemas.microsoft.com/office/drawing/2014/main" id="{00000000-0008-0000-0B00-000062000000}"/>
              </a:ext>
            </a:extLst>
          </xdr:cNvPr>
          <xdr:cNvSpPr>
            <a:spLocks noChangeArrowheads="1"/>
          </xdr:cNvSpPr>
        </xdr:nvSpPr>
        <xdr:spPr bwMode="auto">
          <a:xfrm>
            <a:off x="599" y="1696"/>
            <a:ext cx="2855" cy="825"/>
          </a:xfrm>
          <a:prstGeom prst="foldedCorner">
            <a:avLst>
              <a:gd name="adj" fmla="val 6250"/>
            </a:avLst>
          </a:prstGeom>
          <a:grp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t" anchorCtr="0" upright="1">
            <a:noAutofit/>
          </a:bodyPr>
          <a:lstStyle/>
          <a:p>
            <a:endParaRPr lang="ja-JP" altLang="en-US"/>
          </a:p>
        </xdr:txBody>
      </xdr:sp>
      <xdr:sp macro="" textlink="">
        <xdr:nvSpPr>
          <xdr:cNvPr id="99" name="Text Box 2011">
            <a:extLst>
              <a:ext uri="{FF2B5EF4-FFF2-40B4-BE49-F238E27FC236}">
                <a16:creationId xmlns:a16="http://schemas.microsoft.com/office/drawing/2014/main" id="{00000000-0008-0000-0B00-000063000000}"/>
              </a:ext>
            </a:extLst>
          </xdr:cNvPr>
          <xdr:cNvSpPr txBox="1">
            <a:spLocks noChangeArrowheads="1"/>
          </xdr:cNvSpPr>
        </xdr:nvSpPr>
        <xdr:spPr bwMode="auto">
          <a:xfrm>
            <a:off x="708" y="1750"/>
            <a:ext cx="2592" cy="728"/>
          </a:xfrm>
          <a:prstGeom prst="rect">
            <a:avLst/>
          </a:prstGeom>
          <a:grp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algn="ctr">
              <a:lnSpc>
                <a:spcPts val="1300"/>
              </a:lnSpc>
              <a:spcAft>
                <a:spcPts val="0"/>
              </a:spcAft>
            </a:pPr>
            <a:r>
              <a:rPr lang="ja-JP" sz="1050" b="1" kern="100">
                <a:solidFill>
                  <a:sysClr val="windowText" lastClr="000000"/>
                </a:solidFill>
                <a:effectLst/>
                <a:latin typeface="Century" panose="02040604050505020304" pitchFamily="18" charset="0"/>
                <a:ea typeface="MS UI Gothic" panose="020B0600070205080204" pitchFamily="50" charset="-128"/>
                <a:cs typeface="Times New Roman" panose="02020603050405020304" pitchFamily="18" charset="0"/>
              </a:rPr>
              <a:t>アリーナ内の飲食は禁止</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300"/>
              </a:lnSpc>
              <a:spcAft>
                <a:spcPts val="0"/>
              </a:spcAft>
            </a:pPr>
            <a:r>
              <a:rPr lang="ja-JP" sz="1050" b="1" kern="100">
                <a:solidFill>
                  <a:sysClr val="windowText" lastClr="000000"/>
                </a:solidFill>
                <a:effectLst/>
                <a:latin typeface="Century" panose="02040604050505020304" pitchFamily="18" charset="0"/>
                <a:ea typeface="MS UI Gothic" panose="020B0600070205080204" pitchFamily="50" charset="-128"/>
                <a:cs typeface="Times New Roman" panose="02020603050405020304" pitchFamily="18" charset="0"/>
              </a:rPr>
              <a:t>（持ち込みも禁止）</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6</xdr:col>
      <xdr:colOff>19050</xdr:colOff>
      <xdr:row>13</xdr:row>
      <xdr:rowOff>85725</xdr:rowOff>
    </xdr:from>
    <xdr:to>
      <xdr:col>32</xdr:col>
      <xdr:colOff>9525</xdr:colOff>
      <xdr:row>21</xdr:row>
      <xdr:rowOff>47625</xdr:rowOff>
    </xdr:to>
    <xdr:sp macro="" textlink="">
      <xdr:nvSpPr>
        <xdr:cNvPr id="102" name="横巻き 101">
          <a:extLst>
            <a:ext uri="{FF2B5EF4-FFF2-40B4-BE49-F238E27FC236}">
              <a16:creationId xmlns:a16="http://schemas.microsoft.com/office/drawing/2014/main" id="{00000000-0008-0000-0B00-000066000000}"/>
            </a:ext>
          </a:extLst>
        </xdr:cNvPr>
        <xdr:cNvSpPr/>
      </xdr:nvSpPr>
      <xdr:spPr>
        <a:xfrm>
          <a:off x="1219200" y="2333625"/>
          <a:ext cx="5191125" cy="1343025"/>
        </a:xfrm>
        <a:prstGeom prst="horizontalScroll">
          <a:avLst/>
        </a:prstGeom>
        <a:solidFill>
          <a:sysClr val="window" lastClr="FFFFFF"/>
        </a:solidFill>
        <a:ln>
          <a:solidFill>
            <a:sysClr val="windowText" lastClr="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b="0" cap="none" spc="0">
              <a:ln w="0"/>
              <a:solidFill>
                <a:schemeClr val="tx1"/>
              </a:solidFill>
              <a:effectLst/>
            </a:rPr>
            <a:t>・入退場は</a:t>
          </a:r>
          <a:r>
            <a:rPr kumimoji="1" lang="en-US" altLang="ja-JP" sz="1600" b="0" cap="none" spc="0">
              <a:ln w="0"/>
              <a:solidFill>
                <a:schemeClr val="tx1"/>
              </a:solidFill>
              <a:effectLst/>
            </a:rPr>
            <a:t>A</a:t>
          </a:r>
          <a:r>
            <a:rPr kumimoji="1" lang="ja-JP" altLang="en-US" sz="1600" b="0" cap="none" spc="0">
              <a:ln w="0"/>
              <a:solidFill>
                <a:schemeClr val="tx1"/>
              </a:solidFill>
              <a:effectLst/>
            </a:rPr>
            <a:t>・</a:t>
          </a:r>
          <a:r>
            <a:rPr kumimoji="1" lang="en-US" altLang="ja-JP" sz="1600" b="0" cap="none" spc="0">
              <a:ln w="0"/>
              <a:solidFill>
                <a:schemeClr val="tx1"/>
              </a:solidFill>
              <a:effectLst/>
            </a:rPr>
            <a:t>B</a:t>
          </a:r>
          <a:r>
            <a:rPr kumimoji="1" lang="ja-JP" altLang="en-US" sz="1600" b="0" cap="none" spc="0">
              <a:ln w="0"/>
              <a:solidFill>
                <a:schemeClr val="tx1"/>
              </a:solidFill>
              <a:effectLst/>
            </a:rPr>
            <a:t>コート同じ場所からとなります。</a:t>
          </a:r>
          <a:endParaRPr kumimoji="1" lang="en-US" altLang="ja-JP" sz="1600" b="0" cap="none" spc="0">
            <a:ln w="0"/>
            <a:solidFill>
              <a:schemeClr val="tx1"/>
            </a:solidFill>
            <a:effectLst/>
          </a:endParaRPr>
        </a:p>
        <a:p>
          <a:pPr algn="ctr">
            <a:lnSpc>
              <a:spcPts val="2000"/>
            </a:lnSpc>
          </a:pPr>
          <a:r>
            <a:rPr kumimoji="1" lang="ja-JP" altLang="en-US" sz="1600" b="0" cap="none" spc="0">
              <a:ln w="0"/>
              <a:solidFill>
                <a:schemeClr val="tx1"/>
              </a:solidFill>
              <a:effectLst/>
            </a:rPr>
            <a:t>　感染対策をとって入退場・待機をお願いします。</a:t>
          </a:r>
          <a:endParaRPr kumimoji="1" lang="en-US" altLang="ja-JP" sz="1600" b="0" cap="none" spc="0">
            <a:ln w="0"/>
            <a:solidFill>
              <a:schemeClr val="tx1"/>
            </a:solidFill>
            <a:effectLst/>
          </a:endParaRPr>
        </a:p>
      </xdr:txBody>
    </xdr:sp>
    <xdr:clientData/>
  </xdr:twoCellAnchor>
  <xdr:twoCellAnchor>
    <xdr:from>
      <xdr:col>30</xdr:col>
      <xdr:colOff>66675</xdr:colOff>
      <xdr:row>2</xdr:row>
      <xdr:rowOff>133350</xdr:rowOff>
    </xdr:from>
    <xdr:to>
      <xdr:col>31</xdr:col>
      <xdr:colOff>133350</xdr:colOff>
      <xdr:row>6</xdr:row>
      <xdr:rowOff>28575</xdr:rowOff>
    </xdr:to>
    <xdr:sp macro="" textlink="">
      <xdr:nvSpPr>
        <xdr:cNvPr id="103" name="下矢印 102">
          <a:extLst>
            <a:ext uri="{FF2B5EF4-FFF2-40B4-BE49-F238E27FC236}">
              <a16:creationId xmlns:a16="http://schemas.microsoft.com/office/drawing/2014/main" id="{00000000-0008-0000-0B00-000067000000}"/>
            </a:ext>
          </a:extLst>
        </xdr:cNvPr>
        <xdr:cNvSpPr/>
      </xdr:nvSpPr>
      <xdr:spPr>
        <a:xfrm>
          <a:off x="6067425" y="476250"/>
          <a:ext cx="266700" cy="600075"/>
        </a:xfrm>
        <a:prstGeom prst="downArrow">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80962</xdr:colOff>
      <xdr:row>3</xdr:row>
      <xdr:rowOff>52389</xdr:rowOff>
    </xdr:from>
    <xdr:to>
      <xdr:col>24</xdr:col>
      <xdr:colOff>80962</xdr:colOff>
      <xdr:row>4</xdr:row>
      <xdr:rowOff>147639</xdr:rowOff>
    </xdr:to>
    <xdr:sp macro="" textlink="">
      <xdr:nvSpPr>
        <xdr:cNvPr id="104" name="下矢印 103">
          <a:extLst>
            <a:ext uri="{FF2B5EF4-FFF2-40B4-BE49-F238E27FC236}">
              <a16:creationId xmlns:a16="http://schemas.microsoft.com/office/drawing/2014/main" id="{00000000-0008-0000-0B00-000068000000}"/>
            </a:ext>
          </a:extLst>
        </xdr:cNvPr>
        <xdr:cNvSpPr/>
      </xdr:nvSpPr>
      <xdr:spPr>
        <a:xfrm rot="5400000">
          <a:off x="4448175" y="400051"/>
          <a:ext cx="266700" cy="600075"/>
        </a:xfrm>
        <a:prstGeom prst="downArrow">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57150</xdr:colOff>
      <xdr:row>59</xdr:row>
      <xdr:rowOff>38100</xdr:rowOff>
    </xdr:from>
    <xdr:to>
      <xdr:col>2</xdr:col>
      <xdr:colOff>57150</xdr:colOff>
      <xdr:row>61</xdr:row>
      <xdr:rowOff>85725</xdr:rowOff>
    </xdr:to>
    <xdr:sp macro="" textlink="">
      <xdr:nvSpPr>
        <xdr:cNvPr id="107" name="AutoShape 2239">
          <a:extLst>
            <a:ext uri="{FF2B5EF4-FFF2-40B4-BE49-F238E27FC236}">
              <a16:creationId xmlns:a16="http://schemas.microsoft.com/office/drawing/2014/main" id="{00000000-0008-0000-0B00-00006B000000}"/>
            </a:ext>
          </a:extLst>
        </xdr:cNvPr>
        <xdr:cNvSpPr>
          <a:spLocks noChangeArrowheads="1"/>
        </xdr:cNvSpPr>
      </xdr:nvSpPr>
      <xdr:spPr bwMode="auto">
        <a:xfrm rot="-5400000">
          <a:off x="61912" y="10186988"/>
          <a:ext cx="390525" cy="4000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0</xdr:col>
      <xdr:colOff>142875</xdr:colOff>
      <xdr:row>31</xdr:row>
      <xdr:rowOff>66675</xdr:rowOff>
    </xdr:from>
    <xdr:to>
      <xdr:col>2</xdr:col>
      <xdr:colOff>123825</xdr:colOff>
      <xdr:row>33</xdr:row>
      <xdr:rowOff>114300</xdr:rowOff>
    </xdr:to>
    <xdr:sp macro="" textlink="">
      <xdr:nvSpPr>
        <xdr:cNvPr id="108" name="AutoShape 2239">
          <a:extLst>
            <a:ext uri="{FF2B5EF4-FFF2-40B4-BE49-F238E27FC236}">
              <a16:creationId xmlns:a16="http://schemas.microsoft.com/office/drawing/2014/main" id="{00000000-0008-0000-0B00-00006C000000}"/>
            </a:ext>
          </a:extLst>
        </xdr:cNvPr>
        <xdr:cNvSpPr>
          <a:spLocks noChangeArrowheads="1"/>
        </xdr:cNvSpPr>
      </xdr:nvSpPr>
      <xdr:spPr bwMode="auto">
        <a:xfrm>
          <a:off x="142875" y="5419725"/>
          <a:ext cx="381000" cy="3905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34</xdr:col>
      <xdr:colOff>104775</xdr:colOff>
      <xdr:row>58</xdr:row>
      <xdr:rowOff>142875</xdr:rowOff>
    </xdr:from>
    <xdr:to>
      <xdr:col>36</xdr:col>
      <xdr:colOff>76200</xdr:colOff>
      <xdr:row>61</xdr:row>
      <xdr:rowOff>76200</xdr:rowOff>
    </xdr:to>
    <xdr:sp macro="" textlink="">
      <xdr:nvSpPr>
        <xdr:cNvPr id="109" name="AutoShape 2239">
          <a:extLst>
            <a:ext uri="{FF2B5EF4-FFF2-40B4-BE49-F238E27FC236}">
              <a16:creationId xmlns:a16="http://schemas.microsoft.com/office/drawing/2014/main" id="{00000000-0008-0000-0B00-00006D000000}"/>
            </a:ext>
          </a:extLst>
        </xdr:cNvPr>
        <xdr:cNvSpPr>
          <a:spLocks noChangeArrowheads="1"/>
        </xdr:cNvSpPr>
      </xdr:nvSpPr>
      <xdr:spPr bwMode="auto">
        <a:xfrm rot="10800000">
          <a:off x="6905625" y="10125075"/>
          <a:ext cx="371475" cy="4476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35</xdr:col>
      <xdr:colOff>100853</xdr:colOff>
      <xdr:row>45</xdr:row>
      <xdr:rowOff>33618</xdr:rowOff>
    </xdr:from>
    <xdr:to>
      <xdr:col>36</xdr:col>
      <xdr:colOff>167528</xdr:colOff>
      <xdr:row>48</xdr:row>
      <xdr:rowOff>119343</xdr:rowOff>
    </xdr:to>
    <xdr:sp macro="" textlink="">
      <xdr:nvSpPr>
        <xdr:cNvPr id="110" name="下矢印 109">
          <a:extLst>
            <a:ext uri="{FF2B5EF4-FFF2-40B4-BE49-F238E27FC236}">
              <a16:creationId xmlns:a16="http://schemas.microsoft.com/office/drawing/2014/main" id="{00000000-0008-0000-0B00-00006E000000}"/>
            </a:ext>
          </a:extLst>
        </xdr:cNvPr>
        <xdr:cNvSpPr/>
      </xdr:nvSpPr>
      <xdr:spPr>
        <a:xfrm>
          <a:off x="7101728" y="7786968"/>
          <a:ext cx="266700" cy="600075"/>
        </a:xfrm>
        <a:prstGeom prst="downArrow">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33617</xdr:colOff>
      <xdr:row>44</xdr:row>
      <xdr:rowOff>112058</xdr:rowOff>
    </xdr:from>
    <xdr:to>
      <xdr:col>1</xdr:col>
      <xdr:colOff>100852</xdr:colOff>
      <xdr:row>48</xdr:row>
      <xdr:rowOff>112058</xdr:rowOff>
    </xdr:to>
    <xdr:sp macro="" textlink="">
      <xdr:nvSpPr>
        <xdr:cNvPr id="111" name="下矢印 110">
          <a:extLst>
            <a:ext uri="{FF2B5EF4-FFF2-40B4-BE49-F238E27FC236}">
              <a16:creationId xmlns:a16="http://schemas.microsoft.com/office/drawing/2014/main" id="{00000000-0008-0000-0B00-00006F000000}"/>
            </a:ext>
          </a:extLst>
        </xdr:cNvPr>
        <xdr:cNvSpPr/>
      </xdr:nvSpPr>
      <xdr:spPr>
        <a:xfrm flipV="1">
          <a:off x="33617" y="7693958"/>
          <a:ext cx="267260" cy="685800"/>
        </a:xfrm>
        <a:prstGeom prst="downArrow">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134473</xdr:colOff>
      <xdr:row>48</xdr:row>
      <xdr:rowOff>78442</xdr:rowOff>
    </xdr:from>
    <xdr:to>
      <xdr:col>31</xdr:col>
      <xdr:colOff>124948</xdr:colOff>
      <xdr:row>56</xdr:row>
      <xdr:rowOff>53228</xdr:rowOff>
    </xdr:to>
    <xdr:sp macro="" textlink="">
      <xdr:nvSpPr>
        <xdr:cNvPr id="112" name="横巻き 111">
          <a:extLst>
            <a:ext uri="{FF2B5EF4-FFF2-40B4-BE49-F238E27FC236}">
              <a16:creationId xmlns:a16="http://schemas.microsoft.com/office/drawing/2014/main" id="{00000000-0008-0000-0B00-000070000000}"/>
            </a:ext>
          </a:extLst>
        </xdr:cNvPr>
        <xdr:cNvSpPr/>
      </xdr:nvSpPr>
      <xdr:spPr>
        <a:xfrm>
          <a:off x="1134598" y="8346142"/>
          <a:ext cx="5191125" cy="1346386"/>
        </a:xfrm>
        <a:prstGeom prst="horizontalScroll">
          <a:avLst/>
        </a:prstGeom>
        <a:solidFill>
          <a:sysClr val="window" lastClr="FFFFFF"/>
        </a:solidFill>
        <a:ln>
          <a:solidFill>
            <a:sysClr val="windowText" lastClr="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1600" b="0" cap="none" spc="0">
              <a:ln w="0"/>
              <a:solidFill>
                <a:schemeClr val="tx1"/>
              </a:solidFill>
              <a:effectLst/>
            </a:rPr>
            <a:t>・観客席通路は</a:t>
          </a:r>
          <a:r>
            <a:rPr kumimoji="1" lang="ja-JP" altLang="en-US" sz="1600" b="1" u="sng" cap="none" spc="0">
              <a:ln w="0"/>
              <a:solidFill>
                <a:schemeClr val="tx1"/>
              </a:solidFill>
              <a:effectLst/>
            </a:rPr>
            <a:t>時計回りの一方通行での移動</a:t>
          </a:r>
          <a:r>
            <a:rPr kumimoji="1" lang="ja-JP" altLang="en-US" sz="1600" b="0" cap="none" spc="0">
              <a:ln w="0"/>
              <a:solidFill>
                <a:schemeClr val="tx1"/>
              </a:solidFill>
              <a:effectLst/>
            </a:rPr>
            <a:t>を</a:t>
          </a:r>
          <a:endParaRPr kumimoji="1" lang="en-US" altLang="ja-JP" sz="1600" b="0" cap="none" spc="0">
            <a:ln w="0"/>
            <a:solidFill>
              <a:schemeClr val="tx1"/>
            </a:solidFill>
            <a:effectLst/>
          </a:endParaRPr>
        </a:p>
        <a:p>
          <a:pPr algn="l">
            <a:lnSpc>
              <a:spcPts val="2000"/>
            </a:lnSpc>
          </a:pPr>
          <a:r>
            <a:rPr kumimoji="1" lang="ja-JP" altLang="en-US" sz="1600" b="0" cap="none" spc="0">
              <a:ln w="0"/>
              <a:solidFill>
                <a:schemeClr val="tx1"/>
              </a:solidFill>
              <a:effectLst/>
            </a:rPr>
            <a:t>　お願いいたします。</a:t>
          </a:r>
          <a:endParaRPr kumimoji="1" lang="en-US" altLang="ja-JP" sz="1600" b="0" cap="none" spc="0">
            <a:ln w="0"/>
            <a:solidFill>
              <a:schemeClr val="tx1"/>
            </a:solidFill>
            <a:effectLst/>
          </a:endParaRPr>
        </a:p>
        <a:p>
          <a:pPr algn="l">
            <a:lnSpc>
              <a:spcPts val="2000"/>
            </a:lnSpc>
          </a:pPr>
          <a:r>
            <a:rPr kumimoji="1" lang="ja-JP" altLang="en-US" sz="1600" b="0" cap="none" spc="0">
              <a:ln w="0"/>
              <a:solidFill>
                <a:schemeClr val="tx1"/>
              </a:solidFill>
              <a:effectLst/>
            </a:rPr>
            <a:t>・階段は、</a:t>
          </a:r>
          <a:r>
            <a:rPr kumimoji="1" lang="ja-JP" altLang="en-US" sz="1600" b="1" u="sng" cap="none" spc="0">
              <a:ln w="0"/>
              <a:solidFill>
                <a:schemeClr val="tx1"/>
              </a:solidFill>
              <a:effectLst/>
            </a:rPr>
            <a:t>左側通行での移動</a:t>
          </a:r>
          <a:r>
            <a:rPr kumimoji="1" lang="ja-JP" altLang="en-US" sz="1600" b="0" cap="none" spc="0">
              <a:ln w="0"/>
              <a:solidFill>
                <a:schemeClr val="tx1"/>
              </a:solidFill>
              <a:effectLst/>
            </a:rPr>
            <a:t>をお願いいたします。</a:t>
          </a:r>
          <a:endParaRPr kumimoji="1" lang="en-US" altLang="ja-JP" sz="1600" b="0" cap="none" spc="0">
            <a:ln w="0"/>
            <a:solidFill>
              <a:schemeClr val="tx1"/>
            </a:solidFill>
            <a:effectLst/>
          </a:endParaRPr>
        </a:p>
      </xdr:txBody>
    </xdr:sp>
    <xdr:clientData/>
  </xdr:twoCellAnchor>
  <xdr:twoCellAnchor>
    <xdr:from>
      <xdr:col>18</xdr:col>
      <xdr:colOff>9525</xdr:colOff>
      <xdr:row>3</xdr:row>
      <xdr:rowOff>66675</xdr:rowOff>
    </xdr:from>
    <xdr:to>
      <xdr:col>19</xdr:col>
      <xdr:colOff>161925</xdr:colOff>
      <xdr:row>5</xdr:row>
      <xdr:rowOff>85725</xdr:rowOff>
    </xdr:to>
    <xdr:sp macro="" textlink="">
      <xdr:nvSpPr>
        <xdr:cNvPr id="114" name="AutoShape 2239">
          <a:extLst>
            <a:ext uri="{FF2B5EF4-FFF2-40B4-BE49-F238E27FC236}">
              <a16:creationId xmlns:a16="http://schemas.microsoft.com/office/drawing/2014/main" id="{00000000-0008-0000-0B00-000072000000}"/>
            </a:ext>
          </a:extLst>
        </xdr:cNvPr>
        <xdr:cNvSpPr>
          <a:spLocks noChangeArrowheads="1"/>
        </xdr:cNvSpPr>
      </xdr:nvSpPr>
      <xdr:spPr bwMode="auto">
        <a:xfrm flipH="1">
          <a:off x="3609975" y="581025"/>
          <a:ext cx="352425" cy="3714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4</xdr:col>
      <xdr:colOff>104775</xdr:colOff>
      <xdr:row>2</xdr:row>
      <xdr:rowOff>104775</xdr:rowOff>
    </xdr:from>
    <xdr:to>
      <xdr:col>6</xdr:col>
      <xdr:colOff>57150</xdr:colOff>
      <xdr:row>4</xdr:row>
      <xdr:rowOff>133350</xdr:rowOff>
    </xdr:to>
    <xdr:sp macro="" textlink="">
      <xdr:nvSpPr>
        <xdr:cNvPr id="115" name="AutoShape 2239">
          <a:extLst>
            <a:ext uri="{FF2B5EF4-FFF2-40B4-BE49-F238E27FC236}">
              <a16:creationId xmlns:a16="http://schemas.microsoft.com/office/drawing/2014/main" id="{00000000-0008-0000-0B00-000073000000}"/>
            </a:ext>
          </a:extLst>
        </xdr:cNvPr>
        <xdr:cNvSpPr>
          <a:spLocks noChangeArrowheads="1"/>
        </xdr:cNvSpPr>
      </xdr:nvSpPr>
      <xdr:spPr bwMode="auto">
        <a:xfrm rot="-5400000">
          <a:off x="895350" y="457200"/>
          <a:ext cx="371475" cy="3524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14</xdr:col>
      <xdr:colOff>95250</xdr:colOff>
      <xdr:row>3</xdr:row>
      <xdr:rowOff>95250</xdr:rowOff>
    </xdr:from>
    <xdr:to>
      <xdr:col>16</xdr:col>
      <xdr:colOff>47625</xdr:colOff>
      <xdr:row>5</xdr:row>
      <xdr:rowOff>114300</xdr:rowOff>
    </xdr:to>
    <xdr:sp macro="" textlink="">
      <xdr:nvSpPr>
        <xdr:cNvPr id="116" name="AutoShape 2239">
          <a:extLst>
            <a:ext uri="{FF2B5EF4-FFF2-40B4-BE49-F238E27FC236}">
              <a16:creationId xmlns:a16="http://schemas.microsoft.com/office/drawing/2014/main" id="{00000000-0008-0000-0B00-000074000000}"/>
            </a:ext>
          </a:extLst>
        </xdr:cNvPr>
        <xdr:cNvSpPr>
          <a:spLocks noChangeArrowheads="1"/>
        </xdr:cNvSpPr>
      </xdr:nvSpPr>
      <xdr:spPr bwMode="auto">
        <a:xfrm flipH="1">
          <a:off x="2895600" y="609600"/>
          <a:ext cx="352425" cy="3714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4</xdr:col>
      <xdr:colOff>200024</xdr:colOff>
      <xdr:row>28</xdr:row>
      <xdr:rowOff>28575</xdr:rowOff>
    </xdr:from>
    <xdr:to>
      <xdr:col>36</xdr:col>
      <xdr:colOff>123825</xdr:colOff>
      <xdr:row>33</xdr:row>
      <xdr:rowOff>161925</xdr:rowOff>
    </xdr:to>
    <xdr:grpSp>
      <xdr:nvGrpSpPr>
        <xdr:cNvPr id="117" name="グループ化 116">
          <a:extLst>
            <a:ext uri="{FF2B5EF4-FFF2-40B4-BE49-F238E27FC236}">
              <a16:creationId xmlns:a16="http://schemas.microsoft.com/office/drawing/2014/main" id="{00000000-0008-0000-0B00-000075000000}"/>
            </a:ext>
          </a:extLst>
        </xdr:cNvPr>
        <xdr:cNvGrpSpPr/>
      </xdr:nvGrpSpPr>
      <xdr:grpSpPr>
        <a:xfrm>
          <a:off x="1000124" y="5667375"/>
          <a:ext cx="6324601" cy="1133475"/>
          <a:chOff x="1000124" y="4867275"/>
          <a:chExt cx="6324601" cy="990600"/>
        </a:xfrm>
      </xdr:grpSpPr>
      <xdr:sp macro="" textlink="">
        <xdr:nvSpPr>
          <xdr:cNvPr id="118" name="AutoShape 2239">
            <a:extLst>
              <a:ext uri="{FF2B5EF4-FFF2-40B4-BE49-F238E27FC236}">
                <a16:creationId xmlns:a16="http://schemas.microsoft.com/office/drawing/2014/main" id="{00000000-0008-0000-0B00-000076000000}"/>
              </a:ext>
            </a:extLst>
          </xdr:cNvPr>
          <xdr:cNvSpPr>
            <a:spLocks noChangeArrowheads="1"/>
          </xdr:cNvSpPr>
        </xdr:nvSpPr>
        <xdr:spPr bwMode="auto">
          <a:xfrm rot="5400000">
            <a:off x="6910387" y="5443538"/>
            <a:ext cx="39052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sp macro="" textlink="">
        <xdr:nvSpPr>
          <xdr:cNvPr id="119" name="角丸四角形吹き出し 118">
            <a:extLst>
              <a:ext uri="{FF2B5EF4-FFF2-40B4-BE49-F238E27FC236}">
                <a16:creationId xmlns:a16="http://schemas.microsoft.com/office/drawing/2014/main" id="{00000000-0008-0000-0B00-000077000000}"/>
              </a:ext>
            </a:extLst>
          </xdr:cNvPr>
          <xdr:cNvSpPr/>
        </xdr:nvSpPr>
        <xdr:spPr>
          <a:xfrm>
            <a:off x="1000124" y="4886326"/>
            <a:ext cx="1371601" cy="504824"/>
          </a:xfrm>
          <a:prstGeom prst="wedgeRoundRectCallout">
            <a:avLst>
              <a:gd name="adj1" fmla="val -77506"/>
              <a:gd name="adj2" fmla="val 8503"/>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退場口から</a:t>
            </a:r>
            <a:endParaRPr kumimoji="1" lang="en-US" altLang="ja-JP" sz="1100">
              <a:solidFill>
                <a:sysClr val="windowText" lastClr="000000"/>
              </a:solidFill>
            </a:endParaRPr>
          </a:p>
          <a:p>
            <a:pPr algn="l"/>
            <a:r>
              <a:rPr kumimoji="1" lang="ja-JP" altLang="en-US" sz="1100">
                <a:solidFill>
                  <a:sysClr val="windowText" lastClr="000000"/>
                </a:solidFill>
              </a:rPr>
              <a:t>戻る階段</a:t>
            </a:r>
          </a:p>
        </xdr:txBody>
      </xdr:sp>
      <xdr:sp macro="" textlink="">
        <xdr:nvSpPr>
          <xdr:cNvPr id="120" name="角丸四角形吹き出し 119">
            <a:extLst>
              <a:ext uri="{FF2B5EF4-FFF2-40B4-BE49-F238E27FC236}">
                <a16:creationId xmlns:a16="http://schemas.microsoft.com/office/drawing/2014/main" id="{00000000-0008-0000-0B00-000078000000}"/>
              </a:ext>
            </a:extLst>
          </xdr:cNvPr>
          <xdr:cNvSpPr/>
        </xdr:nvSpPr>
        <xdr:spPr>
          <a:xfrm>
            <a:off x="5048250" y="4867275"/>
            <a:ext cx="1371601" cy="504824"/>
          </a:xfrm>
          <a:prstGeom prst="wedgeRoundRectCallout">
            <a:avLst>
              <a:gd name="adj1" fmla="val 77355"/>
              <a:gd name="adj2" fmla="val 14164"/>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入場口へ</a:t>
            </a:r>
            <a:endParaRPr kumimoji="1" lang="en-US" altLang="ja-JP" sz="1100">
              <a:solidFill>
                <a:sysClr val="windowText" lastClr="000000"/>
              </a:solidFill>
            </a:endParaRPr>
          </a:p>
          <a:p>
            <a:pPr algn="l"/>
            <a:r>
              <a:rPr kumimoji="1" lang="ja-JP" altLang="en-US" sz="1100">
                <a:solidFill>
                  <a:sysClr val="windowText" lastClr="000000"/>
                </a:solidFill>
              </a:rPr>
              <a:t>向かう階段</a:t>
            </a:r>
          </a:p>
        </xdr:txBody>
      </xdr:sp>
    </xdr:grpSp>
    <xdr:clientData/>
  </xdr:twoCellAnchor>
  <xdr:twoCellAnchor>
    <xdr:from>
      <xdr:col>19</xdr:col>
      <xdr:colOff>47625</xdr:colOff>
      <xdr:row>23</xdr:row>
      <xdr:rowOff>104775</xdr:rowOff>
    </xdr:from>
    <xdr:to>
      <xdr:col>21</xdr:col>
      <xdr:colOff>28575</xdr:colOff>
      <xdr:row>24</xdr:row>
      <xdr:rowOff>66675</xdr:rowOff>
    </xdr:to>
    <xdr:grpSp>
      <xdr:nvGrpSpPr>
        <xdr:cNvPr id="121" name="Group 2032">
          <a:extLst>
            <a:ext uri="{FF2B5EF4-FFF2-40B4-BE49-F238E27FC236}">
              <a16:creationId xmlns:a16="http://schemas.microsoft.com/office/drawing/2014/main" id="{00000000-0008-0000-0B00-000079000000}"/>
            </a:ext>
          </a:extLst>
        </xdr:cNvPr>
        <xdr:cNvGrpSpPr>
          <a:grpSpLocks/>
        </xdr:cNvGrpSpPr>
      </xdr:nvGrpSpPr>
      <xdr:grpSpPr bwMode="auto">
        <a:xfrm>
          <a:off x="3848100" y="4743450"/>
          <a:ext cx="381000" cy="161925"/>
          <a:chOff x="4347" y="8847"/>
          <a:chExt cx="540" cy="360"/>
        </a:xfrm>
      </xdr:grpSpPr>
      <xdr:cxnSp macro="">
        <xdr:nvCxnSpPr>
          <xdr:cNvPr id="122" name="Line 2033">
            <a:extLst>
              <a:ext uri="{FF2B5EF4-FFF2-40B4-BE49-F238E27FC236}">
                <a16:creationId xmlns:a16="http://schemas.microsoft.com/office/drawing/2014/main" id="{00000000-0008-0000-0B00-00007A000000}"/>
              </a:ext>
            </a:extLst>
          </xdr:cNvPr>
          <xdr:cNvCxnSpPr>
            <a:cxnSpLocks noChangeShapeType="1"/>
          </xdr:cNvCxnSpPr>
        </xdr:nvCxnSpPr>
        <xdr:spPr bwMode="auto">
          <a:xfrm>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3" name="Line 2034">
            <a:extLst>
              <a:ext uri="{FF2B5EF4-FFF2-40B4-BE49-F238E27FC236}">
                <a16:creationId xmlns:a16="http://schemas.microsoft.com/office/drawing/2014/main" id="{00000000-0008-0000-0B00-00007B000000}"/>
              </a:ext>
            </a:extLst>
          </xdr:cNvPr>
          <xdr:cNvCxnSpPr>
            <a:cxnSpLocks noChangeShapeType="1"/>
          </xdr:cNvCxnSpPr>
        </xdr:nvCxnSpPr>
        <xdr:spPr bwMode="auto">
          <a:xfrm flipH="1">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15</xdr:col>
      <xdr:colOff>19050</xdr:colOff>
      <xdr:row>23</xdr:row>
      <xdr:rowOff>104775</xdr:rowOff>
    </xdr:from>
    <xdr:to>
      <xdr:col>16</xdr:col>
      <xdr:colOff>190500</xdr:colOff>
      <xdr:row>24</xdr:row>
      <xdr:rowOff>66675</xdr:rowOff>
    </xdr:to>
    <xdr:grpSp>
      <xdr:nvGrpSpPr>
        <xdr:cNvPr id="127" name="Group 2032">
          <a:extLst>
            <a:ext uri="{FF2B5EF4-FFF2-40B4-BE49-F238E27FC236}">
              <a16:creationId xmlns:a16="http://schemas.microsoft.com/office/drawing/2014/main" id="{00000000-0008-0000-0B00-00007F000000}"/>
            </a:ext>
          </a:extLst>
        </xdr:cNvPr>
        <xdr:cNvGrpSpPr>
          <a:grpSpLocks/>
        </xdr:cNvGrpSpPr>
      </xdr:nvGrpSpPr>
      <xdr:grpSpPr bwMode="auto">
        <a:xfrm>
          <a:off x="3019425" y="4743450"/>
          <a:ext cx="371475" cy="161925"/>
          <a:chOff x="4347" y="8847"/>
          <a:chExt cx="540" cy="360"/>
        </a:xfrm>
      </xdr:grpSpPr>
      <xdr:cxnSp macro="">
        <xdr:nvCxnSpPr>
          <xdr:cNvPr id="128" name="Line 2033">
            <a:extLst>
              <a:ext uri="{FF2B5EF4-FFF2-40B4-BE49-F238E27FC236}">
                <a16:creationId xmlns:a16="http://schemas.microsoft.com/office/drawing/2014/main" id="{00000000-0008-0000-0B00-000080000000}"/>
              </a:ext>
            </a:extLst>
          </xdr:cNvPr>
          <xdr:cNvCxnSpPr>
            <a:cxnSpLocks noChangeShapeType="1"/>
          </xdr:cNvCxnSpPr>
        </xdr:nvCxnSpPr>
        <xdr:spPr bwMode="auto">
          <a:xfrm>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9" name="Line 2034">
            <a:extLst>
              <a:ext uri="{FF2B5EF4-FFF2-40B4-BE49-F238E27FC236}">
                <a16:creationId xmlns:a16="http://schemas.microsoft.com/office/drawing/2014/main" id="{00000000-0008-0000-0B00-000081000000}"/>
              </a:ext>
            </a:extLst>
          </xdr:cNvPr>
          <xdr:cNvCxnSpPr>
            <a:cxnSpLocks noChangeShapeType="1"/>
          </xdr:cNvCxnSpPr>
        </xdr:nvCxnSpPr>
        <xdr:spPr bwMode="auto">
          <a:xfrm flipH="1">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216478</xdr:colOff>
      <xdr:row>1</xdr:row>
      <xdr:rowOff>389659</xdr:rowOff>
    </xdr:from>
    <xdr:to>
      <xdr:col>21</xdr:col>
      <xdr:colOff>264969</xdr:colOff>
      <xdr:row>2</xdr:row>
      <xdr:rowOff>827809</xdr:rowOff>
    </xdr:to>
    <xdr:pic>
      <xdr:nvPicPr>
        <xdr:cNvPr id="3" name="グラフィックス 2" descr="トロフィー 単色塗りつぶし">
          <a:extLst>
            <a:ext uri="{FF2B5EF4-FFF2-40B4-BE49-F238E27FC236}">
              <a16:creationId xmlns:a16="http://schemas.microsoft.com/office/drawing/2014/main" id="{12FCC3A5-B807-47DA-967E-F3275E4A8C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442614" y="1342159"/>
          <a:ext cx="914400" cy="914400"/>
        </a:xfrm>
        <a:prstGeom prst="rect">
          <a:avLst/>
        </a:prstGeom>
      </xdr:spPr>
    </xdr:pic>
    <xdr:clientData/>
  </xdr:twoCellAnchor>
  <xdr:twoCellAnchor editAs="oneCell">
    <xdr:from>
      <xdr:col>26</xdr:col>
      <xdr:colOff>281420</xdr:colOff>
      <xdr:row>1</xdr:row>
      <xdr:rowOff>411307</xdr:rowOff>
    </xdr:from>
    <xdr:to>
      <xdr:col>28</xdr:col>
      <xdr:colOff>329911</xdr:colOff>
      <xdr:row>2</xdr:row>
      <xdr:rowOff>849457</xdr:rowOff>
    </xdr:to>
    <xdr:pic>
      <xdr:nvPicPr>
        <xdr:cNvPr id="4" name="グラフィックス 3" descr="トロフィー 単色塗りつぶし">
          <a:extLst>
            <a:ext uri="{FF2B5EF4-FFF2-40B4-BE49-F238E27FC236}">
              <a16:creationId xmlns:a16="http://schemas.microsoft.com/office/drawing/2014/main" id="{807B7AC2-9612-46C6-8FC6-22E6E3135C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38238" y="1363807"/>
          <a:ext cx="9144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ish\Desktop\&#23470;&#22478;&#30476;&#12489;&#12483;&#12472;&#12508;&#12540;&#12523;&#21332;&#20250;\2021\20210612&#20185;&#21488;&#12459;&#12483;&#12503;%20&#32068;&#21512;&#12379;&#65286;&#12473;&#12465;&#12472;&#12517;&#12540;&#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競技規則他"/>
      <sheetName val="コロナ防対"/>
      <sheetName val="注意事項"/>
      <sheetName val="衛管確認表"/>
      <sheetName val="提出名簿"/>
      <sheetName val="参加ﾁｰﾑ＆集合時間"/>
      <sheetName val="会場・座席表"/>
      <sheetName val="全ｽｹ"/>
      <sheetName val="Aｽｹ"/>
      <sheetName val="Bｽｹ "/>
      <sheetName val="勝敗表（掲示用）"/>
      <sheetName val="決勝ﾄｰﾅﾒﾝﾄ表"/>
      <sheetName val="勝敗表 (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AU8" t="str">
            <v>Pchans</v>
          </cell>
        </row>
        <row r="10">
          <cell r="AU10" t="str">
            <v>荒町フェニックス</v>
          </cell>
        </row>
        <row r="12">
          <cell r="AU12" t="str">
            <v>ＴＲＹ-ＰＡＣ</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28:J70"/>
  <sheetViews>
    <sheetView showGridLines="0" tabSelected="1" view="pageBreakPreview" zoomScale="60" zoomScaleNormal="100" workbookViewId="0"/>
  </sheetViews>
  <sheetFormatPr defaultRowHeight="13.5"/>
  <cols>
    <col min="5" max="5" width="23.125" customWidth="1"/>
  </cols>
  <sheetData>
    <row r="28" ht="22.5" customHeight="1"/>
    <row r="29" ht="22.5" customHeight="1"/>
    <row r="30" ht="22.5" customHeight="1"/>
    <row r="31" ht="22.5" customHeight="1"/>
    <row r="32" ht="22.5" customHeight="1"/>
    <row r="33" spans="1:10" ht="22.5" customHeight="1"/>
    <row r="34" spans="1:10" ht="22.5" customHeight="1"/>
    <row r="35" spans="1:10" ht="31.5" customHeight="1">
      <c r="B35" s="299" t="s">
        <v>285</v>
      </c>
      <c r="C35" s="300"/>
      <c r="D35" s="299" t="s">
        <v>747</v>
      </c>
    </row>
    <row r="36" spans="1:10" ht="31.5" customHeight="1">
      <c r="B36" s="299"/>
      <c r="C36" s="300"/>
      <c r="D36" s="299" t="s">
        <v>746</v>
      </c>
    </row>
    <row r="37" spans="1:10" ht="10.5" customHeight="1">
      <c r="B37" s="299"/>
      <c r="C37" s="300"/>
    </row>
    <row r="38" spans="1:10" ht="31.5" customHeight="1">
      <c r="B38" s="299" t="s">
        <v>284</v>
      </c>
      <c r="C38" s="300"/>
      <c r="D38" s="299" t="s">
        <v>512</v>
      </c>
    </row>
    <row r="39" spans="1:10" ht="25.5" customHeight="1">
      <c r="B39" s="299"/>
      <c r="C39" s="300"/>
      <c r="D39" s="593" t="s">
        <v>931</v>
      </c>
    </row>
    <row r="40" spans="1:10" ht="18" customHeight="1">
      <c r="B40" s="299"/>
      <c r="C40" s="300"/>
      <c r="D40" s="299"/>
    </row>
    <row r="41" spans="1:10" ht="31.5" customHeight="1">
      <c r="B41" s="299" t="s">
        <v>283</v>
      </c>
      <c r="C41" s="300"/>
      <c r="D41" s="299" t="s">
        <v>527</v>
      </c>
    </row>
    <row r="42" spans="1:10" ht="10.5" customHeight="1">
      <c r="B42" s="299"/>
      <c r="C42" s="300"/>
      <c r="D42" s="299"/>
    </row>
    <row r="43" spans="1:10" ht="31.5" customHeight="1">
      <c r="B43" s="299" t="s">
        <v>511</v>
      </c>
      <c r="C43" s="300"/>
      <c r="D43" s="299" t="s">
        <v>745</v>
      </c>
    </row>
    <row r="44" spans="1:10" ht="10.5" customHeight="1">
      <c r="B44" s="299"/>
      <c r="C44" s="300"/>
    </row>
    <row r="45" spans="1:10" ht="31.5" customHeight="1">
      <c r="B45" s="299"/>
      <c r="C45" s="300"/>
      <c r="D45" s="299"/>
    </row>
    <row r="46" spans="1:10" ht="10.5" customHeight="1">
      <c r="B46" s="299"/>
      <c r="C46" s="300"/>
    </row>
    <row r="47" spans="1:10" ht="10.5" customHeight="1">
      <c r="B47" s="299"/>
      <c r="C47" s="300"/>
    </row>
    <row r="48" spans="1:10" ht="22.5" customHeight="1">
      <c r="A48" s="532"/>
      <c r="B48" s="533"/>
      <c r="C48" s="532"/>
      <c r="D48" s="532"/>
      <c r="E48" s="532"/>
      <c r="F48" s="532"/>
      <c r="G48" s="532"/>
      <c r="H48" s="532"/>
      <c r="I48" s="532"/>
      <c r="J48" s="532"/>
    </row>
    <row r="49" spans="1:10" ht="10.5" customHeight="1">
      <c r="A49" s="532"/>
      <c r="B49" s="534"/>
      <c r="C49" s="535"/>
      <c r="D49" s="532"/>
      <c r="E49" s="532"/>
      <c r="F49" s="532"/>
      <c r="G49" s="532"/>
      <c r="H49" s="532"/>
      <c r="I49" s="532"/>
      <c r="J49" s="532"/>
    </row>
    <row r="50" spans="1:10" ht="27" customHeight="1">
      <c r="A50" s="532"/>
      <c r="B50" s="536"/>
      <c r="C50" s="532"/>
      <c r="D50" s="532"/>
      <c r="E50" s="532"/>
      <c r="F50" s="532"/>
      <c r="G50" s="532"/>
      <c r="H50" s="532"/>
      <c r="I50" s="532"/>
      <c r="J50" s="532"/>
    </row>
    <row r="51" spans="1:10" ht="22.5" customHeight="1">
      <c r="A51" s="532"/>
      <c r="B51" s="536"/>
      <c r="C51" s="532"/>
      <c r="D51" s="532"/>
      <c r="E51" s="532"/>
      <c r="F51" s="532"/>
      <c r="G51" s="532"/>
      <c r="H51" s="532"/>
      <c r="I51" s="532"/>
      <c r="J51" s="532"/>
    </row>
    <row r="52" spans="1:10" ht="24" customHeight="1">
      <c r="A52" s="532"/>
      <c r="B52" s="532"/>
      <c r="C52" s="532"/>
      <c r="D52" s="532"/>
      <c r="E52" s="532"/>
      <c r="F52" s="532"/>
      <c r="G52" s="532"/>
      <c r="H52" s="532"/>
      <c r="I52" s="532"/>
      <c r="J52" s="532"/>
    </row>
    <row r="53" spans="1:10" ht="24" customHeight="1">
      <c r="A53" s="532"/>
      <c r="B53" s="532"/>
      <c r="C53" s="532"/>
      <c r="D53" s="532"/>
      <c r="E53" s="532"/>
      <c r="F53" s="532"/>
      <c r="G53" s="532"/>
      <c r="H53" s="532"/>
      <c r="I53" s="532"/>
      <c r="J53" s="532"/>
    </row>
    <row r="54" spans="1:10" ht="24" customHeight="1">
      <c r="A54" s="532"/>
      <c r="B54" s="532"/>
      <c r="C54" s="532"/>
      <c r="D54" s="532"/>
      <c r="E54" s="532"/>
      <c r="F54" s="532"/>
      <c r="G54" s="532"/>
      <c r="H54" s="532"/>
      <c r="I54" s="532"/>
      <c r="J54" s="532"/>
    </row>
    <row r="55" spans="1:10" ht="24" customHeight="1">
      <c r="A55" s="532"/>
      <c r="B55" s="532"/>
      <c r="C55" s="532"/>
      <c r="D55" s="532"/>
      <c r="E55" s="532"/>
      <c r="F55" s="532"/>
      <c r="G55" s="532"/>
      <c r="H55" s="532"/>
      <c r="I55" s="532"/>
      <c r="J55" s="532"/>
    </row>
    <row r="56" spans="1:10" ht="24" customHeight="1">
      <c r="A56" s="532"/>
      <c r="B56" s="532"/>
      <c r="C56" s="532"/>
      <c r="D56" s="532"/>
      <c r="E56" s="532"/>
      <c r="F56" s="532"/>
      <c r="G56" s="532"/>
      <c r="H56" s="532"/>
      <c r="I56" s="532"/>
      <c r="J56" s="532"/>
    </row>
    <row r="57" spans="1:10">
      <c r="A57" s="532"/>
      <c r="B57" s="532"/>
      <c r="C57" s="532"/>
      <c r="D57" s="532"/>
      <c r="E57" s="532"/>
      <c r="F57" s="532"/>
      <c r="G57" s="532"/>
      <c r="H57" s="532"/>
      <c r="I57" s="532"/>
      <c r="J57" s="532"/>
    </row>
    <row r="58" spans="1:10">
      <c r="A58" s="532"/>
      <c r="B58" s="532"/>
      <c r="C58" s="532"/>
      <c r="D58" s="532"/>
      <c r="E58" s="532"/>
      <c r="F58" s="532"/>
      <c r="G58" s="532"/>
      <c r="H58" s="532"/>
      <c r="I58" s="532"/>
      <c r="J58" s="532"/>
    </row>
    <row r="59" spans="1:10">
      <c r="A59" s="532"/>
      <c r="B59" s="532"/>
      <c r="C59" s="532"/>
      <c r="D59" s="532"/>
      <c r="E59" s="532"/>
      <c r="F59" s="532"/>
      <c r="G59" s="532"/>
      <c r="H59" s="532"/>
      <c r="I59" s="532"/>
      <c r="J59" s="532"/>
    </row>
    <row r="60" spans="1:10">
      <c r="A60" s="532"/>
      <c r="B60" s="532"/>
      <c r="C60" s="532"/>
      <c r="D60" s="532"/>
      <c r="E60" s="532"/>
      <c r="F60" s="532"/>
      <c r="G60" s="532"/>
      <c r="H60" s="532"/>
      <c r="I60" s="532"/>
      <c r="J60" s="532"/>
    </row>
    <row r="61" spans="1:10">
      <c r="A61" s="532"/>
      <c r="B61" s="532"/>
      <c r="C61" s="532"/>
      <c r="D61" s="532"/>
      <c r="E61" s="532"/>
      <c r="F61" s="532"/>
      <c r="G61" s="532"/>
      <c r="H61" s="532"/>
      <c r="I61" s="532"/>
      <c r="J61" s="532"/>
    </row>
    <row r="62" spans="1:10">
      <c r="A62" s="532"/>
      <c r="B62" s="532"/>
      <c r="C62" s="532"/>
      <c r="D62" s="532"/>
      <c r="E62" s="532"/>
      <c r="F62" s="532"/>
      <c r="G62" s="532"/>
      <c r="H62" s="532"/>
      <c r="I62" s="532"/>
      <c r="J62" s="532"/>
    </row>
    <row r="63" spans="1:10">
      <c r="A63" s="532"/>
      <c r="B63" s="532"/>
      <c r="C63" s="532"/>
      <c r="D63" s="532"/>
      <c r="E63" s="532"/>
      <c r="F63" s="532"/>
      <c r="G63" s="532"/>
      <c r="H63" s="532"/>
      <c r="I63" s="532"/>
      <c r="J63" s="532"/>
    </row>
    <row r="65" spans="3:3" ht="21">
      <c r="C65" s="12"/>
    </row>
    <row r="66" spans="3:3" ht="21">
      <c r="C66" s="12"/>
    </row>
    <row r="67" spans="3:3" ht="21">
      <c r="C67" s="12"/>
    </row>
    <row r="68" spans="3:3" ht="21">
      <c r="C68" s="12"/>
    </row>
    <row r="69" spans="3:3" ht="21">
      <c r="C69" s="12"/>
    </row>
    <row r="70" spans="3:3" ht="105" hidden="1">
      <c r="C70" s="12" t="s">
        <v>197</v>
      </c>
    </row>
  </sheetData>
  <phoneticPr fontId="1"/>
  <printOptions horizontalCentered="1" verticalCentered="1"/>
  <pageMargins left="0.59055118110236227" right="0.19685039370078741" top="0.39370078740157483" bottom="0.39370078740157483" header="0.31496062992125984" footer="0.31496062992125984"/>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R43"/>
  <sheetViews>
    <sheetView showGridLines="0" view="pageBreakPreview" topLeftCell="A4" zoomScaleNormal="100" zoomScaleSheetLayoutView="100" workbookViewId="0">
      <selection activeCell="G7" sqref="G7"/>
    </sheetView>
  </sheetViews>
  <sheetFormatPr defaultRowHeight="15.75"/>
  <cols>
    <col min="1" max="1" width="7.5" style="22" customWidth="1"/>
    <col min="2" max="2" width="5.25" style="22" customWidth="1"/>
    <col min="3" max="3" width="18.5" style="22" customWidth="1"/>
    <col min="4" max="4" width="10.625" style="22" customWidth="1"/>
    <col min="5" max="5" width="8.625" style="22" customWidth="1"/>
    <col min="6" max="6" width="5" style="22" customWidth="1"/>
    <col min="7" max="8" width="8.625" style="22" customWidth="1"/>
    <col min="9" max="9" width="5" style="22" customWidth="1"/>
    <col min="10" max="11" width="8.625" style="22" customWidth="1"/>
    <col min="12" max="12" width="5" style="22" customWidth="1"/>
    <col min="13" max="13" width="8.625" style="22" customWidth="1"/>
    <col min="14" max="14" width="3.375" style="22" customWidth="1"/>
    <col min="15" max="15" width="7.5" style="22" customWidth="1"/>
    <col min="16" max="16" width="5" style="22" customWidth="1"/>
    <col min="17" max="21" width="7.5" style="22" customWidth="1"/>
    <col min="22" max="240" width="9" style="22"/>
    <col min="241" max="241" width="1.75" style="22" customWidth="1"/>
    <col min="242" max="243" width="9" style="22"/>
    <col min="244" max="246" width="5.625" style="22" bestFit="1" customWidth="1"/>
    <col min="247" max="250" width="3.625" style="22" customWidth="1"/>
    <col min="251" max="251" width="5.625" style="22" bestFit="1" customWidth="1"/>
    <col min="252" max="254" width="5.625" style="22" customWidth="1"/>
    <col min="255" max="256" width="3.625" style="22" customWidth="1"/>
    <col min="257" max="257" width="5.625" style="22" bestFit="1" customWidth="1"/>
    <col min="258" max="261" width="3.625" style="22" customWidth="1"/>
    <col min="262" max="262" width="0.375" style="22" customWidth="1"/>
    <col min="263" max="263" width="7.875" style="22" customWidth="1"/>
    <col min="264" max="265" width="3.625" style="22" customWidth="1"/>
    <col min="266" max="496" width="9" style="22"/>
    <col min="497" max="497" width="1.75" style="22" customWidth="1"/>
    <col min="498" max="499" width="9" style="22"/>
    <col min="500" max="502" width="5.625" style="22" bestFit="1" customWidth="1"/>
    <col min="503" max="506" width="3.625" style="22" customWidth="1"/>
    <col min="507" max="507" width="5.625" style="22" bestFit="1" customWidth="1"/>
    <col min="508" max="510" width="5.625" style="22" customWidth="1"/>
    <col min="511" max="512" width="3.625" style="22" customWidth="1"/>
    <col min="513" max="513" width="5.625" style="22" bestFit="1" customWidth="1"/>
    <col min="514" max="517" width="3.625" style="22" customWidth="1"/>
    <col min="518" max="518" width="0.375" style="22" customWidth="1"/>
    <col min="519" max="519" width="7.875" style="22" customWidth="1"/>
    <col min="520" max="521" width="3.625" style="22" customWidth="1"/>
    <col min="522" max="752" width="9" style="22"/>
    <col min="753" max="753" width="1.75" style="22" customWidth="1"/>
    <col min="754" max="755" width="9" style="22"/>
    <col min="756" max="758" width="5.625" style="22" bestFit="1" customWidth="1"/>
    <col min="759" max="762" width="3.625" style="22" customWidth="1"/>
    <col min="763" max="763" width="5.625" style="22" bestFit="1" customWidth="1"/>
    <col min="764" max="766" width="5.625" style="22" customWidth="1"/>
    <col min="767" max="768" width="3.625" style="22" customWidth="1"/>
    <col min="769" max="769" width="5.625" style="22" bestFit="1" customWidth="1"/>
    <col min="770" max="773" width="3.625" style="22" customWidth="1"/>
    <col min="774" max="774" width="0.375" style="22" customWidth="1"/>
    <col min="775" max="775" width="7.875" style="22" customWidth="1"/>
    <col min="776" max="777" width="3.625" style="22" customWidth="1"/>
    <col min="778" max="1008" width="9" style="22"/>
    <col min="1009" max="1009" width="1.75" style="22" customWidth="1"/>
    <col min="1010" max="1011" width="9" style="22"/>
    <col min="1012" max="1014" width="5.625" style="22" bestFit="1" customWidth="1"/>
    <col min="1015" max="1018" width="3.625" style="22" customWidth="1"/>
    <col min="1019" max="1019" width="5.625" style="22" bestFit="1" customWidth="1"/>
    <col min="1020" max="1022" width="5.625" style="22" customWidth="1"/>
    <col min="1023" max="1024" width="3.625" style="22" customWidth="1"/>
    <col min="1025" max="1025" width="5.625" style="22" bestFit="1" customWidth="1"/>
    <col min="1026" max="1029" width="3.625" style="22" customWidth="1"/>
    <col min="1030" max="1030" width="0.375" style="22" customWidth="1"/>
    <col min="1031" max="1031" width="7.875" style="22" customWidth="1"/>
    <col min="1032" max="1033" width="3.625" style="22" customWidth="1"/>
    <col min="1034" max="1264" width="9" style="22"/>
    <col min="1265" max="1265" width="1.75" style="22" customWidth="1"/>
    <col min="1266" max="1267" width="9" style="22"/>
    <col min="1268" max="1270" width="5.625" style="22" bestFit="1" customWidth="1"/>
    <col min="1271" max="1274" width="3.625" style="22" customWidth="1"/>
    <col min="1275" max="1275" width="5.625" style="22" bestFit="1" customWidth="1"/>
    <col min="1276" max="1278" width="5.625" style="22" customWidth="1"/>
    <col min="1279" max="1280" width="3.625" style="22" customWidth="1"/>
    <col min="1281" max="1281" width="5.625" style="22" bestFit="1" customWidth="1"/>
    <col min="1282" max="1285" width="3.625" style="22" customWidth="1"/>
    <col min="1286" max="1286" width="0.375" style="22" customWidth="1"/>
    <col min="1287" max="1287" width="7.875" style="22" customWidth="1"/>
    <col min="1288" max="1289" width="3.625" style="22" customWidth="1"/>
    <col min="1290" max="1520" width="9" style="22"/>
    <col min="1521" max="1521" width="1.75" style="22" customWidth="1"/>
    <col min="1522" max="1523" width="9" style="22"/>
    <col min="1524" max="1526" width="5.625" style="22" bestFit="1" customWidth="1"/>
    <col min="1527" max="1530" width="3.625" style="22" customWidth="1"/>
    <col min="1531" max="1531" width="5.625" style="22" bestFit="1" customWidth="1"/>
    <col min="1532" max="1534" width="5.625" style="22" customWidth="1"/>
    <col min="1535" max="1536" width="3.625" style="22" customWidth="1"/>
    <col min="1537" max="1537" width="5.625" style="22" bestFit="1" customWidth="1"/>
    <col min="1538" max="1541" width="3.625" style="22" customWidth="1"/>
    <col min="1542" max="1542" width="0.375" style="22" customWidth="1"/>
    <col min="1543" max="1543" width="7.875" style="22" customWidth="1"/>
    <col min="1544" max="1545" width="3.625" style="22" customWidth="1"/>
    <col min="1546" max="1776" width="9" style="22"/>
    <col min="1777" max="1777" width="1.75" style="22" customWidth="1"/>
    <col min="1778" max="1779" width="9" style="22"/>
    <col min="1780" max="1782" width="5.625" style="22" bestFit="1" customWidth="1"/>
    <col min="1783" max="1786" width="3.625" style="22" customWidth="1"/>
    <col min="1787" max="1787" width="5.625" style="22" bestFit="1" customWidth="1"/>
    <col min="1788" max="1790" width="5.625" style="22" customWidth="1"/>
    <col min="1791" max="1792" width="3.625" style="22" customWidth="1"/>
    <col min="1793" max="1793" width="5.625" style="22" bestFit="1" customWidth="1"/>
    <col min="1794" max="1797" width="3.625" style="22" customWidth="1"/>
    <col min="1798" max="1798" width="0.375" style="22" customWidth="1"/>
    <col min="1799" max="1799" width="7.875" style="22" customWidth="1"/>
    <col min="1800" max="1801" width="3.625" style="22" customWidth="1"/>
    <col min="1802" max="2032" width="9" style="22"/>
    <col min="2033" max="2033" width="1.75" style="22" customWidth="1"/>
    <col min="2034" max="2035" width="9" style="22"/>
    <col min="2036" max="2038" width="5.625" style="22" bestFit="1" customWidth="1"/>
    <col min="2039" max="2042" width="3.625" style="22" customWidth="1"/>
    <col min="2043" max="2043" width="5.625" style="22" bestFit="1" customWidth="1"/>
    <col min="2044" max="2046" width="5.625" style="22" customWidth="1"/>
    <col min="2047" max="2048" width="3.625" style="22" customWidth="1"/>
    <col min="2049" max="2049" width="5.625" style="22" bestFit="1" customWidth="1"/>
    <col min="2050" max="2053" width="3.625" style="22" customWidth="1"/>
    <col min="2054" max="2054" width="0.375" style="22" customWidth="1"/>
    <col min="2055" max="2055" width="7.875" style="22" customWidth="1"/>
    <col min="2056" max="2057" width="3.625" style="22" customWidth="1"/>
    <col min="2058" max="2288" width="9" style="22"/>
    <col min="2289" max="2289" width="1.75" style="22" customWidth="1"/>
    <col min="2290" max="2291" width="9" style="22"/>
    <col min="2292" max="2294" width="5.625" style="22" bestFit="1" customWidth="1"/>
    <col min="2295" max="2298" width="3.625" style="22" customWidth="1"/>
    <col min="2299" max="2299" width="5.625" style="22" bestFit="1" customWidth="1"/>
    <col min="2300" max="2302" width="5.625" style="22" customWidth="1"/>
    <col min="2303" max="2304" width="3.625" style="22" customWidth="1"/>
    <col min="2305" max="2305" width="5.625" style="22" bestFit="1" customWidth="1"/>
    <col min="2306" max="2309" width="3.625" style="22" customWidth="1"/>
    <col min="2310" max="2310" width="0.375" style="22" customWidth="1"/>
    <col min="2311" max="2311" width="7.875" style="22" customWidth="1"/>
    <col min="2312" max="2313" width="3.625" style="22" customWidth="1"/>
    <col min="2314" max="2544" width="9" style="22"/>
    <col min="2545" max="2545" width="1.75" style="22" customWidth="1"/>
    <col min="2546" max="2547" width="9" style="22"/>
    <col min="2548" max="2550" width="5.625" style="22" bestFit="1" customWidth="1"/>
    <col min="2551" max="2554" width="3.625" style="22" customWidth="1"/>
    <col min="2555" max="2555" width="5.625" style="22" bestFit="1" customWidth="1"/>
    <col min="2556" max="2558" width="5.625" style="22" customWidth="1"/>
    <col min="2559" max="2560" width="3.625" style="22" customWidth="1"/>
    <col min="2561" max="2561" width="5.625" style="22" bestFit="1" customWidth="1"/>
    <col min="2562" max="2565" width="3.625" style="22" customWidth="1"/>
    <col min="2566" max="2566" width="0.375" style="22" customWidth="1"/>
    <col min="2567" max="2567" width="7.875" style="22" customWidth="1"/>
    <col min="2568" max="2569" width="3.625" style="22" customWidth="1"/>
    <col min="2570" max="2800" width="9" style="22"/>
    <col min="2801" max="2801" width="1.75" style="22" customWidth="1"/>
    <col min="2802" max="2803" width="9" style="22"/>
    <col min="2804" max="2806" width="5.625" style="22" bestFit="1" customWidth="1"/>
    <col min="2807" max="2810" width="3.625" style="22" customWidth="1"/>
    <col min="2811" max="2811" width="5.625" style="22" bestFit="1" customWidth="1"/>
    <col min="2812" max="2814" width="5.625" style="22" customWidth="1"/>
    <col min="2815" max="2816" width="3.625" style="22" customWidth="1"/>
    <col min="2817" max="2817" width="5.625" style="22" bestFit="1" customWidth="1"/>
    <col min="2818" max="2821" width="3.625" style="22" customWidth="1"/>
    <col min="2822" max="2822" width="0.375" style="22" customWidth="1"/>
    <col min="2823" max="2823" width="7.875" style="22" customWidth="1"/>
    <col min="2824" max="2825" width="3.625" style="22" customWidth="1"/>
    <col min="2826" max="3056" width="9" style="22"/>
    <col min="3057" max="3057" width="1.75" style="22" customWidth="1"/>
    <col min="3058" max="3059" width="9" style="22"/>
    <col min="3060" max="3062" width="5.625" style="22" bestFit="1" customWidth="1"/>
    <col min="3063" max="3066" width="3.625" style="22" customWidth="1"/>
    <col min="3067" max="3067" width="5.625" style="22" bestFit="1" customWidth="1"/>
    <col min="3068" max="3070" width="5.625" style="22" customWidth="1"/>
    <col min="3071" max="3072" width="3.625" style="22" customWidth="1"/>
    <col min="3073" max="3073" width="5.625" style="22" bestFit="1" customWidth="1"/>
    <col min="3074" max="3077" width="3.625" style="22" customWidth="1"/>
    <col min="3078" max="3078" width="0.375" style="22" customWidth="1"/>
    <col min="3079" max="3079" width="7.875" style="22" customWidth="1"/>
    <col min="3080" max="3081" width="3.625" style="22" customWidth="1"/>
    <col min="3082" max="3312" width="9" style="22"/>
    <col min="3313" max="3313" width="1.75" style="22" customWidth="1"/>
    <col min="3314" max="3315" width="9" style="22"/>
    <col min="3316" max="3318" width="5.625" style="22" bestFit="1" customWidth="1"/>
    <col min="3319" max="3322" width="3.625" style="22" customWidth="1"/>
    <col min="3323" max="3323" width="5.625" style="22" bestFit="1" customWidth="1"/>
    <col min="3324" max="3326" width="5.625" style="22" customWidth="1"/>
    <col min="3327" max="3328" width="3.625" style="22" customWidth="1"/>
    <col min="3329" max="3329" width="5.625" style="22" bestFit="1" customWidth="1"/>
    <col min="3330" max="3333" width="3.625" style="22" customWidth="1"/>
    <col min="3334" max="3334" width="0.375" style="22" customWidth="1"/>
    <col min="3335" max="3335" width="7.875" style="22" customWidth="1"/>
    <col min="3336" max="3337" width="3.625" style="22" customWidth="1"/>
    <col min="3338" max="3568" width="9" style="22"/>
    <col min="3569" max="3569" width="1.75" style="22" customWidth="1"/>
    <col min="3570" max="3571" width="9" style="22"/>
    <col min="3572" max="3574" width="5.625" style="22" bestFit="1" customWidth="1"/>
    <col min="3575" max="3578" width="3.625" style="22" customWidth="1"/>
    <col min="3579" max="3579" width="5.625" style="22" bestFit="1" customWidth="1"/>
    <col min="3580" max="3582" width="5.625" style="22" customWidth="1"/>
    <col min="3583" max="3584" width="3.625" style="22" customWidth="1"/>
    <col min="3585" max="3585" width="5.625" style="22" bestFit="1" customWidth="1"/>
    <col min="3586" max="3589" width="3.625" style="22" customWidth="1"/>
    <col min="3590" max="3590" width="0.375" style="22" customWidth="1"/>
    <col min="3591" max="3591" width="7.875" style="22" customWidth="1"/>
    <col min="3592" max="3593" width="3.625" style="22" customWidth="1"/>
    <col min="3594" max="3824" width="9" style="22"/>
    <col min="3825" max="3825" width="1.75" style="22" customWidth="1"/>
    <col min="3826" max="3827" width="9" style="22"/>
    <col min="3828" max="3830" width="5.625" style="22" bestFit="1" customWidth="1"/>
    <col min="3831" max="3834" width="3.625" style="22" customWidth="1"/>
    <col min="3835" max="3835" width="5.625" style="22" bestFit="1" customWidth="1"/>
    <col min="3836" max="3838" width="5.625" style="22" customWidth="1"/>
    <col min="3839" max="3840" width="3.625" style="22" customWidth="1"/>
    <col min="3841" max="3841" width="5.625" style="22" bestFit="1" customWidth="1"/>
    <col min="3842" max="3845" width="3.625" style="22" customWidth="1"/>
    <col min="3846" max="3846" width="0.375" style="22" customWidth="1"/>
    <col min="3847" max="3847" width="7.875" style="22" customWidth="1"/>
    <col min="3848" max="3849" width="3.625" style="22" customWidth="1"/>
    <col min="3850" max="4080" width="9" style="22"/>
    <col min="4081" max="4081" width="1.75" style="22" customWidth="1"/>
    <col min="4082" max="4083" width="9" style="22"/>
    <col min="4084" max="4086" width="5.625" style="22" bestFit="1" customWidth="1"/>
    <col min="4087" max="4090" width="3.625" style="22" customWidth="1"/>
    <col min="4091" max="4091" width="5.625" style="22" bestFit="1" customWidth="1"/>
    <col min="4092" max="4094" width="5.625" style="22" customWidth="1"/>
    <col min="4095" max="4096" width="3.625" style="22" customWidth="1"/>
    <col min="4097" max="4097" width="5.625" style="22" bestFit="1" customWidth="1"/>
    <col min="4098" max="4101" width="3.625" style="22" customWidth="1"/>
    <col min="4102" max="4102" width="0.375" style="22" customWidth="1"/>
    <col min="4103" max="4103" width="7.875" style="22" customWidth="1"/>
    <col min="4104" max="4105" width="3.625" style="22" customWidth="1"/>
    <col min="4106" max="4336" width="9" style="22"/>
    <col min="4337" max="4337" width="1.75" style="22" customWidth="1"/>
    <col min="4338" max="4339" width="9" style="22"/>
    <col min="4340" max="4342" width="5.625" style="22" bestFit="1" customWidth="1"/>
    <col min="4343" max="4346" width="3.625" style="22" customWidth="1"/>
    <col min="4347" max="4347" width="5.625" style="22" bestFit="1" customWidth="1"/>
    <col min="4348" max="4350" width="5.625" style="22" customWidth="1"/>
    <col min="4351" max="4352" width="3.625" style="22" customWidth="1"/>
    <col min="4353" max="4353" width="5.625" style="22" bestFit="1" customWidth="1"/>
    <col min="4354" max="4357" width="3.625" style="22" customWidth="1"/>
    <col min="4358" max="4358" width="0.375" style="22" customWidth="1"/>
    <col min="4359" max="4359" width="7.875" style="22" customWidth="1"/>
    <col min="4360" max="4361" width="3.625" style="22" customWidth="1"/>
    <col min="4362" max="4592" width="9" style="22"/>
    <col min="4593" max="4593" width="1.75" style="22" customWidth="1"/>
    <col min="4594" max="4595" width="9" style="22"/>
    <col min="4596" max="4598" width="5.625" style="22" bestFit="1" customWidth="1"/>
    <col min="4599" max="4602" width="3.625" style="22" customWidth="1"/>
    <col min="4603" max="4603" width="5.625" style="22" bestFit="1" customWidth="1"/>
    <col min="4604" max="4606" width="5.625" style="22" customWidth="1"/>
    <col min="4607" max="4608" width="3.625" style="22" customWidth="1"/>
    <col min="4609" max="4609" width="5.625" style="22" bestFit="1" customWidth="1"/>
    <col min="4610" max="4613" width="3.625" style="22" customWidth="1"/>
    <col min="4614" max="4614" width="0.375" style="22" customWidth="1"/>
    <col min="4615" max="4615" width="7.875" style="22" customWidth="1"/>
    <col min="4616" max="4617" width="3.625" style="22" customWidth="1"/>
    <col min="4618" max="4848" width="9" style="22"/>
    <col min="4849" max="4849" width="1.75" style="22" customWidth="1"/>
    <col min="4850" max="4851" width="9" style="22"/>
    <col min="4852" max="4854" width="5.625" style="22" bestFit="1" customWidth="1"/>
    <col min="4855" max="4858" width="3.625" style="22" customWidth="1"/>
    <col min="4859" max="4859" width="5.625" style="22" bestFit="1" customWidth="1"/>
    <col min="4860" max="4862" width="5.625" style="22" customWidth="1"/>
    <col min="4863" max="4864" width="3.625" style="22" customWidth="1"/>
    <col min="4865" max="4865" width="5.625" style="22" bestFit="1" customWidth="1"/>
    <col min="4866" max="4869" width="3.625" style="22" customWidth="1"/>
    <col min="4870" max="4870" width="0.375" style="22" customWidth="1"/>
    <col min="4871" max="4871" width="7.875" style="22" customWidth="1"/>
    <col min="4872" max="4873" width="3.625" style="22" customWidth="1"/>
    <col min="4874" max="5104" width="9" style="22"/>
    <col min="5105" max="5105" width="1.75" style="22" customWidth="1"/>
    <col min="5106" max="5107" width="9" style="22"/>
    <col min="5108" max="5110" width="5.625" style="22" bestFit="1" customWidth="1"/>
    <col min="5111" max="5114" width="3.625" style="22" customWidth="1"/>
    <col min="5115" max="5115" width="5.625" style="22" bestFit="1" customWidth="1"/>
    <col min="5116" max="5118" width="5.625" style="22" customWidth="1"/>
    <col min="5119" max="5120" width="3.625" style="22" customWidth="1"/>
    <col min="5121" max="5121" width="5.625" style="22" bestFit="1" customWidth="1"/>
    <col min="5122" max="5125" width="3.625" style="22" customWidth="1"/>
    <col min="5126" max="5126" width="0.375" style="22" customWidth="1"/>
    <col min="5127" max="5127" width="7.875" style="22" customWidth="1"/>
    <col min="5128" max="5129" width="3.625" style="22" customWidth="1"/>
    <col min="5130" max="5360" width="9" style="22"/>
    <col min="5361" max="5361" width="1.75" style="22" customWidth="1"/>
    <col min="5362" max="5363" width="9" style="22"/>
    <col min="5364" max="5366" width="5.625" style="22" bestFit="1" customWidth="1"/>
    <col min="5367" max="5370" width="3.625" style="22" customWidth="1"/>
    <col min="5371" max="5371" width="5.625" style="22" bestFit="1" customWidth="1"/>
    <col min="5372" max="5374" width="5.625" style="22" customWidth="1"/>
    <col min="5375" max="5376" width="3.625" style="22" customWidth="1"/>
    <col min="5377" max="5377" width="5.625" style="22" bestFit="1" customWidth="1"/>
    <col min="5378" max="5381" width="3.625" style="22" customWidth="1"/>
    <col min="5382" max="5382" width="0.375" style="22" customWidth="1"/>
    <col min="5383" max="5383" width="7.875" style="22" customWidth="1"/>
    <col min="5384" max="5385" width="3.625" style="22" customWidth="1"/>
    <col min="5386" max="5616" width="9" style="22"/>
    <col min="5617" max="5617" width="1.75" style="22" customWidth="1"/>
    <col min="5618" max="5619" width="9" style="22"/>
    <col min="5620" max="5622" width="5.625" style="22" bestFit="1" customWidth="1"/>
    <col min="5623" max="5626" width="3.625" style="22" customWidth="1"/>
    <col min="5627" max="5627" width="5.625" style="22" bestFit="1" customWidth="1"/>
    <col min="5628" max="5630" width="5.625" style="22" customWidth="1"/>
    <col min="5631" max="5632" width="3.625" style="22" customWidth="1"/>
    <col min="5633" max="5633" width="5.625" style="22" bestFit="1" customWidth="1"/>
    <col min="5634" max="5637" width="3.625" style="22" customWidth="1"/>
    <col min="5638" max="5638" width="0.375" style="22" customWidth="1"/>
    <col min="5639" max="5639" width="7.875" style="22" customWidth="1"/>
    <col min="5640" max="5641" width="3.625" style="22" customWidth="1"/>
    <col min="5642" max="5872" width="9" style="22"/>
    <col min="5873" max="5873" width="1.75" style="22" customWidth="1"/>
    <col min="5874" max="5875" width="9" style="22"/>
    <col min="5876" max="5878" width="5.625" style="22" bestFit="1" customWidth="1"/>
    <col min="5879" max="5882" width="3.625" style="22" customWidth="1"/>
    <col min="5883" max="5883" width="5.625" style="22" bestFit="1" customWidth="1"/>
    <col min="5884" max="5886" width="5.625" style="22" customWidth="1"/>
    <col min="5887" max="5888" width="3.625" style="22" customWidth="1"/>
    <col min="5889" max="5889" width="5.625" style="22" bestFit="1" customWidth="1"/>
    <col min="5890" max="5893" width="3.625" style="22" customWidth="1"/>
    <col min="5894" max="5894" width="0.375" style="22" customWidth="1"/>
    <col min="5895" max="5895" width="7.875" style="22" customWidth="1"/>
    <col min="5896" max="5897" width="3.625" style="22" customWidth="1"/>
    <col min="5898" max="6128" width="9" style="22"/>
    <col min="6129" max="6129" width="1.75" style="22" customWidth="1"/>
    <col min="6130" max="6131" width="9" style="22"/>
    <col min="6132" max="6134" width="5.625" style="22" bestFit="1" customWidth="1"/>
    <col min="6135" max="6138" width="3.625" style="22" customWidth="1"/>
    <col min="6139" max="6139" width="5.625" style="22" bestFit="1" customWidth="1"/>
    <col min="6140" max="6142" width="5.625" style="22" customWidth="1"/>
    <col min="6143" max="6144" width="3.625" style="22" customWidth="1"/>
    <col min="6145" max="6145" width="5.625" style="22" bestFit="1" customWidth="1"/>
    <col min="6146" max="6149" width="3.625" style="22" customWidth="1"/>
    <col min="6150" max="6150" width="0.375" style="22" customWidth="1"/>
    <col min="6151" max="6151" width="7.875" style="22" customWidth="1"/>
    <col min="6152" max="6153" width="3.625" style="22" customWidth="1"/>
    <col min="6154" max="6384" width="9" style="22"/>
    <col min="6385" max="6385" width="1.75" style="22" customWidth="1"/>
    <col min="6386" max="6387" width="9" style="22"/>
    <col min="6388" max="6390" width="5.625" style="22" bestFit="1" customWidth="1"/>
    <col min="6391" max="6394" width="3.625" style="22" customWidth="1"/>
    <col min="6395" max="6395" width="5.625" style="22" bestFit="1" customWidth="1"/>
    <col min="6396" max="6398" width="5.625" style="22" customWidth="1"/>
    <col min="6399" max="6400" width="3.625" style="22" customWidth="1"/>
    <col min="6401" max="6401" width="5.625" style="22" bestFit="1" customWidth="1"/>
    <col min="6402" max="6405" width="3.625" style="22" customWidth="1"/>
    <col min="6406" max="6406" width="0.375" style="22" customWidth="1"/>
    <col min="6407" max="6407" width="7.875" style="22" customWidth="1"/>
    <col min="6408" max="6409" width="3.625" style="22" customWidth="1"/>
    <col min="6410" max="6640" width="9" style="22"/>
    <col min="6641" max="6641" width="1.75" style="22" customWidth="1"/>
    <col min="6642" max="6643" width="9" style="22"/>
    <col min="6644" max="6646" width="5.625" style="22" bestFit="1" customWidth="1"/>
    <col min="6647" max="6650" width="3.625" style="22" customWidth="1"/>
    <col min="6651" max="6651" width="5.625" style="22" bestFit="1" customWidth="1"/>
    <col min="6652" max="6654" width="5.625" style="22" customWidth="1"/>
    <col min="6655" max="6656" width="3.625" style="22" customWidth="1"/>
    <col min="6657" max="6657" width="5.625" style="22" bestFit="1" customWidth="1"/>
    <col min="6658" max="6661" width="3.625" style="22" customWidth="1"/>
    <col min="6662" max="6662" width="0.375" style="22" customWidth="1"/>
    <col min="6663" max="6663" width="7.875" style="22" customWidth="1"/>
    <col min="6664" max="6665" width="3.625" style="22" customWidth="1"/>
    <col min="6666" max="6896" width="9" style="22"/>
    <col min="6897" max="6897" width="1.75" style="22" customWidth="1"/>
    <col min="6898" max="6899" width="9" style="22"/>
    <col min="6900" max="6902" width="5.625" style="22" bestFit="1" customWidth="1"/>
    <col min="6903" max="6906" width="3.625" style="22" customWidth="1"/>
    <col min="6907" max="6907" width="5.625" style="22" bestFit="1" customWidth="1"/>
    <col min="6908" max="6910" width="5.625" style="22" customWidth="1"/>
    <col min="6911" max="6912" width="3.625" style="22" customWidth="1"/>
    <col min="6913" max="6913" width="5.625" style="22" bestFit="1" customWidth="1"/>
    <col min="6914" max="6917" width="3.625" style="22" customWidth="1"/>
    <col min="6918" max="6918" width="0.375" style="22" customWidth="1"/>
    <col min="6919" max="6919" width="7.875" style="22" customWidth="1"/>
    <col min="6920" max="6921" width="3.625" style="22" customWidth="1"/>
    <col min="6922" max="7152" width="9" style="22"/>
    <col min="7153" max="7153" width="1.75" style="22" customWidth="1"/>
    <col min="7154" max="7155" width="9" style="22"/>
    <col min="7156" max="7158" width="5.625" style="22" bestFit="1" customWidth="1"/>
    <col min="7159" max="7162" width="3.625" style="22" customWidth="1"/>
    <col min="7163" max="7163" width="5.625" style="22" bestFit="1" customWidth="1"/>
    <col min="7164" max="7166" width="5.625" style="22" customWidth="1"/>
    <col min="7167" max="7168" width="3.625" style="22" customWidth="1"/>
    <col min="7169" max="7169" width="5.625" style="22" bestFit="1" customWidth="1"/>
    <col min="7170" max="7173" width="3.625" style="22" customWidth="1"/>
    <col min="7174" max="7174" width="0.375" style="22" customWidth="1"/>
    <col min="7175" max="7175" width="7.875" style="22" customWidth="1"/>
    <col min="7176" max="7177" width="3.625" style="22" customWidth="1"/>
    <col min="7178" max="7408" width="9" style="22"/>
    <col min="7409" max="7409" width="1.75" style="22" customWidth="1"/>
    <col min="7410" max="7411" width="9" style="22"/>
    <col min="7412" max="7414" width="5.625" style="22" bestFit="1" customWidth="1"/>
    <col min="7415" max="7418" width="3.625" style="22" customWidth="1"/>
    <col min="7419" max="7419" width="5.625" style="22" bestFit="1" customWidth="1"/>
    <col min="7420" max="7422" width="5.625" style="22" customWidth="1"/>
    <col min="7423" max="7424" width="3.625" style="22" customWidth="1"/>
    <col min="7425" max="7425" width="5.625" style="22" bestFit="1" customWidth="1"/>
    <col min="7426" max="7429" width="3.625" style="22" customWidth="1"/>
    <col min="7430" max="7430" width="0.375" style="22" customWidth="1"/>
    <col min="7431" max="7431" width="7.875" style="22" customWidth="1"/>
    <col min="7432" max="7433" width="3.625" style="22" customWidth="1"/>
    <col min="7434" max="7664" width="9" style="22"/>
    <col min="7665" max="7665" width="1.75" style="22" customWidth="1"/>
    <col min="7666" max="7667" width="9" style="22"/>
    <col min="7668" max="7670" width="5.625" style="22" bestFit="1" customWidth="1"/>
    <col min="7671" max="7674" width="3.625" style="22" customWidth="1"/>
    <col min="7675" max="7675" width="5.625" style="22" bestFit="1" customWidth="1"/>
    <col min="7676" max="7678" width="5.625" style="22" customWidth="1"/>
    <col min="7679" max="7680" width="3.625" style="22" customWidth="1"/>
    <col min="7681" max="7681" width="5.625" style="22" bestFit="1" customWidth="1"/>
    <col min="7682" max="7685" width="3.625" style="22" customWidth="1"/>
    <col min="7686" max="7686" width="0.375" style="22" customWidth="1"/>
    <col min="7687" max="7687" width="7.875" style="22" customWidth="1"/>
    <col min="7688" max="7689" width="3.625" style="22" customWidth="1"/>
    <col min="7690" max="7920" width="9" style="22"/>
    <col min="7921" max="7921" width="1.75" style="22" customWidth="1"/>
    <col min="7922" max="7923" width="9" style="22"/>
    <col min="7924" max="7926" width="5.625" style="22" bestFit="1" customWidth="1"/>
    <col min="7927" max="7930" width="3.625" style="22" customWidth="1"/>
    <col min="7931" max="7931" width="5.625" style="22" bestFit="1" customWidth="1"/>
    <col min="7932" max="7934" width="5.625" style="22" customWidth="1"/>
    <col min="7935" max="7936" width="3.625" style="22" customWidth="1"/>
    <col min="7937" max="7937" width="5.625" style="22" bestFit="1" customWidth="1"/>
    <col min="7938" max="7941" width="3.625" style="22" customWidth="1"/>
    <col min="7942" max="7942" width="0.375" style="22" customWidth="1"/>
    <col min="7943" max="7943" width="7.875" style="22" customWidth="1"/>
    <col min="7944" max="7945" width="3.625" style="22" customWidth="1"/>
    <col min="7946" max="8176" width="9" style="22"/>
    <col min="8177" max="8177" width="1.75" style="22" customWidth="1"/>
    <col min="8178" max="8179" width="9" style="22"/>
    <col min="8180" max="8182" width="5.625" style="22" bestFit="1" customWidth="1"/>
    <col min="8183" max="8186" width="3.625" style="22" customWidth="1"/>
    <col min="8187" max="8187" width="5.625" style="22" bestFit="1" customWidth="1"/>
    <col min="8188" max="8190" width="5.625" style="22" customWidth="1"/>
    <col min="8191" max="8192" width="3.625" style="22" customWidth="1"/>
    <col min="8193" max="8193" width="5.625" style="22" bestFit="1" customWidth="1"/>
    <col min="8194" max="8197" width="3.625" style="22" customWidth="1"/>
    <col min="8198" max="8198" width="0.375" style="22" customWidth="1"/>
    <col min="8199" max="8199" width="7.875" style="22" customWidth="1"/>
    <col min="8200" max="8201" width="3.625" style="22" customWidth="1"/>
    <col min="8202" max="8432" width="9" style="22"/>
    <col min="8433" max="8433" width="1.75" style="22" customWidth="1"/>
    <col min="8434" max="8435" width="9" style="22"/>
    <col min="8436" max="8438" width="5.625" style="22" bestFit="1" customWidth="1"/>
    <col min="8439" max="8442" width="3.625" style="22" customWidth="1"/>
    <col min="8443" max="8443" width="5.625" style="22" bestFit="1" customWidth="1"/>
    <col min="8444" max="8446" width="5.625" style="22" customWidth="1"/>
    <col min="8447" max="8448" width="3.625" style="22" customWidth="1"/>
    <col min="8449" max="8449" width="5.625" style="22" bestFit="1" customWidth="1"/>
    <col min="8450" max="8453" width="3.625" style="22" customWidth="1"/>
    <col min="8454" max="8454" width="0.375" style="22" customWidth="1"/>
    <col min="8455" max="8455" width="7.875" style="22" customWidth="1"/>
    <col min="8456" max="8457" width="3.625" style="22" customWidth="1"/>
    <col min="8458" max="8688" width="9" style="22"/>
    <col min="8689" max="8689" width="1.75" style="22" customWidth="1"/>
    <col min="8690" max="8691" width="9" style="22"/>
    <col min="8692" max="8694" width="5.625" style="22" bestFit="1" customWidth="1"/>
    <col min="8695" max="8698" width="3.625" style="22" customWidth="1"/>
    <col min="8699" max="8699" width="5.625" style="22" bestFit="1" customWidth="1"/>
    <col min="8700" max="8702" width="5.625" style="22" customWidth="1"/>
    <col min="8703" max="8704" width="3.625" style="22" customWidth="1"/>
    <col min="8705" max="8705" width="5.625" style="22" bestFit="1" customWidth="1"/>
    <col min="8706" max="8709" width="3.625" style="22" customWidth="1"/>
    <col min="8710" max="8710" width="0.375" style="22" customWidth="1"/>
    <col min="8711" max="8711" width="7.875" style="22" customWidth="1"/>
    <col min="8712" max="8713" width="3.625" style="22" customWidth="1"/>
    <col min="8714" max="8944" width="9" style="22"/>
    <col min="8945" max="8945" width="1.75" style="22" customWidth="1"/>
    <col min="8946" max="8947" width="9" style="22"/>
    <col min="8948" max="8950" width="5.625" style="22" bestFit="1" customWidth="1"/>
    <col min="8951" max="8954" width="3.625" style="22" customWidth="1"/>
    <col min="8955" max="8955" width="5.625" style="22" bestFit="1" customWidth="1"/>
    <col min="8956" max="8958" width="5.625" style="22" customWidth="1"/>
    <col min="8959" max="8960" width="3.625" style="22" customWidth="1"/>
    <col min="8961" max="8961" width="5.625" style="22" bestFit="1" customWidth="1"/>
    <col min="8962" max="8965" width="3.625" style="22" customWidth="1"/>
    <col min="8966" max="8966" width="0.375" style="22" customWidth="1"/>
    <col min="8967" max="8967" width="7.875" style="22" customWidth="1"/>
    <col min="8968" max="8969" width="3.625" style="22" customWidth="1"/>
    <col min="8970" max="9200" width="9" style="22"/>
    <col min="9201" max="9201" width="1.75" style="22" customWidth="1"/>
    <col min="9202" max="9203" width="9" style="22"/>
    <col min="9204" max="9206" width="5.625" style="22" bestFit="1" customWidth="1"/>
    <col min="9207" max="9210" width="3.625" style="22" customWidth="1"/>
    <col min="9211" max="9211" width="5.625" style="22" bestFit="1" customWidth="1"/>
    <col min="9212" max="9214" width="5.625" style="22" customWidth="1"/>
    <col min="9215" max="9216" width="3.625" style="22" customWidth="1"/>
    <col min="9217" max="9217" width="5.625" style="22" bestFit="1" customWidth="1"/>
    <col min="9218" max="9221" width="3.625" style="22" customWidth="1"/>
    <col min="9222" max="9222" width="0.375" style="22" customWidth="1"/>
    <col min="9223" max="9223" width="7.875" style="22" customWidth="1"/>
    <col min="9224" max="9225" width="3.625" style="22" customWidth="1"/>
    <col min="9226" max="9456" width="9" style="22"/>
    <col min="9457" max="9457" width="1.75" style="22" customWidth="1"/>
    <col min="9458" max="9459" width="9" style="22"/>
    <col min="9460" max="9462" width="5.625" style="22" bestFit="1" customWidth="1"/>
    <col min="9463" max="9466" width="3.625" style="22" customWidth="1"/>
    <col min="9467" max="9467" width="5.625" style="22" bestFit="1" customWidth="1"/>
    <col min="9468" max="9470" width="5.625" style="22" customWidth="1"/>
    <col min="9471" max="9472" width="3.625" style="22" customWidth="1"/>
    <col min="9473" max="9473" width="5.625" style="22" bestFit="1" customWidth="1"/>
    <col min="9474" max="9477" width="3.625" style="22" customWidth="1"/>
    <col min="9478" max="9478" width="0.375" style="22" customWidth="1"/>
    <col min="9479" max="9479" width="7.875" style="22" customWidth="1"/>
    <col min="9480" max="9481" width="3.625" style="22" customWidth="1"/>
    <col min="9482" max="9712" width="9" style="22"/>
    <col min="9713" max="9713" width="1.75" style="22" customWidth="1"/>
    <col min="9714" max="9715" width="9" style="22"/>
    <col min="9716" max="9718" width="5.625" style="22" bestFit="1" customWidth="1"/>
    <col min="9719" max="9722" width="3.625" style="22" customWidth="1"/>
    <col min="9723" max="9723" width="5.625" style="22" bestFit="1" customWidth="1"/>
    <col min="9724" max="9726" width="5.625" style="22" customWidth="1"/>
    <col min="9727" max="9728" width="3.625" style="22" customWidth="1"/>
    <col min="9729" max="9729" width="5.625" style="22" bestFit="1" customWidth="1"/>
    <col min="9730" max="9733" width="3.625" style="22" customWidth="1"/>
    <col min="9734" max="9734" width="0.375" style="22" customWidth="1"/>
    <col min="9735" max="9735" width="7.875" style="22" customWidth="1"/>
    <col min="9736" max="9737" width="3.625" style="22" customWidth="1"/>
    <col min="9738" max="9968" width="9" style="22"/>
    <col min="9969" max="9969" width="1.75" style="22" customWidth="1"/>
    <col min="9970" max="9971" width="9" style="22"/>
    <col min="9972" max="9974" width="5.625" style="22" bestFit="1" customWidth="1"/>
    <col min="9975" max="9978" width="3.625" style="22" customWidth="1"/>
    <col min="9979" max="9979" width="5.625" style="22" bestFit="1" customWidth="1"/>
    <col min="9980" max="9982" width="5.625" style="22" customWidth="1"/>
    <col min="9983" max="9984" width="3.625" style="22" customWidth="1"/>
    <col min="9985" max="9985" width="5.625" style="22" bestFit="1" customWidth="1"/>
    <col min="9986" max="9989" width="3.625" style="22" customWidth="1"/>
    <col min="9990" max="9990" width="0.375" style="22" customWidth="1"/>
    <col min="9991" max="9991" width="7.875" style="22" customWidth="1"/>
    <col min="9992" max="9993" width="3.625" style="22" customWidth="1"/>
    <col min="9994" max="10224" width="9" style="22"/>
    <col min="10225" max="10225" width="1.75" style="22" customWidth="1"/>
    <col min="10226" max="10227" width="9" style="22"/>
    <col min="10228" max="10230" width="5.625" style="22" bestFit="1" customWidth="1"/>
    <col min="10231" max="10234" width="3.625" style="22" customWidth="1"/>
    <col min="10235" max="10235" width="5.625" style="22" bestFit="1" customWidth="1"/>
    <col min="10236" max="10238" width="5.625" style="22" customWidth="1"/>
    <col min="10239" max="10240" width="3.625" style="22" customWidth="1"/>
    <col min="10241" max="10241" width="5.625" style="22" bestFit="1" customWidth="1"/>
    <col min="10242" max="10245" width="3.625" style="22" customWidth="1"/>
    <col min="10246" max="10246" width="0.375" style="22" customWidth="1"/>
    <col min="10247" max="10247" width="7.875" style="22" customWidth="1"/>
    <col min="10248" max="10249" width="3.625" style="22" customWidth="1"/>
    <col min="10250" max="10480" width="9" style="22"/>
    <col min="10481" max="10481" width="1.75" style="22" customWidth="1"/>
    <col min="10482" max="10483" width="9" style="22"/>
    <col min="10484" max="10486" width="5.625" style="22" bestFit="1" customWidth="1"/>
    <col min="10487" max="10490" width="3.625" style="22" customWidth="1"/>
    <col min="10491" max="10491" width="5.625" style="22" bestFit="1" customWidth="1"/>
    <col min="10492" max="10494" width="5.625" style="22" customWidth="1"/>
    <col min="10495" max="10496" width="3.625" style="22" customWidth="1"/>
    <col min="10497" max="10497" width="5.625" style="22" bestFit="1" customWidth="1"/>
    <col min="10498" max="10501" width="3.625" style="22" customWidth="1"/>
    <col min="10502" max="10502" width="0.375" style="22" customWidth="1"/>
    <col min="10503" max="10503" width="7.875" style="22" customWidth="1"/>
    <col min="10504" max="10505" width="3.625" style="22" customWidth="1"/>
    <col min="10506" max="10736" width="9" style="22"/>
    <col min="10737" max="10737" width="1.75" style="22" customWidth="1"/>
    <col min="10738" max="10739" width="9" style="22"/>
    <col min="10740" max="10742" width="5.625" style="22" bestFit="1" customWidth="1"/>
    <col min="10743" max="10746" width="3.625" style="22" customWidth="1"/>
    <col min="10747" max="10747" width="5.625" style="22" bestFit="1" customWidth="1"/>
    <col min="10748" max="10750" width="5.625" style="22" customWidth="1"/>
    <col min="10751" max="10752" width="3.625" style="22" customWidth="1"/>
    <col min="10753" max="10753" width="5.625" style="22" bestFit="1" customWidth="1"/>
    <col min="10754" max="10757" width="3.625" style="22" customWidth="1"/>
    <col min="10758" max="10758" width="0.375" style="22" customWidth="1"/>
    <col min="10759" max="10759" width="7.875" style="22" customWidth="1"/>
    <col min="10760" max="10761" width="3.625" style="22" customWidth="1"/>
    <col min="10762" max="10992" width="9" style="22"/>
    <col min="10993" max="10993" width="1.75" style="22" customWidth="1"/>
    <col min="10994" max="10995" width="9" style="22"/>
    <col min="10996" max="10998" width="5.625" style="22" bestFit="1" customWidth="1"/>
    <col min="10999" max="11002" width="3.625" style="22" customWidth="1"/>
    <col min="11003" max="11003" width="5.625" style="22" bestFit="1" customWidth="1"/>
    <col min="11004" max="11006" width="5.625" style="22" customWidth="1"/>
    <col min="11007" max="11008" width="3.625" style="22" customWidth="1"/>
    <col min="11009" max="11009" width="5.625" style="22" bestFit="1" customWidth="1"/>
    <col min="11010" max="11013" width="3.625" style="22" customWidth="1"/>
    <col min="11014" max="11014" width="0.375" style="22" customWidth="1"/>
    <col min="11015" max="11015" width="7.875" style="22" customWidth="1"/>
    <col min="11016" max="11017" width="3.625" style="22" customWidth="1"/>
    <col min="11018" max="11248" width="9" style="22"/>
    <col min="11249" max="11249" width="1.75" style="22" customWidth="1"/>
    <col min="11250" max="11251" width="9" style="22"/>
    <col min="11252" max="11254" width="5.625" style="22" bestFit="1" customWidth="1"/>
    <col min="11255" max="11258" width="3.625" style="22" customWidth="1"/>
    <col min="11259" max="11259" width="5.625" style="22" bestFit="1" customWidth="1"/>
    <col min="11260" max="11262" width="5.625" style="22" customWidth="1"/>
    <col min="11263" max="11264" width="3.625" style="22" customWidth="1"/>
    <col min="11265" max="11265" width="5.625" style="22" bestFit="1" customWidth="1"/>
    <col min="11266" max="11269" width="3.625" style="22" customWidth="1"/>
    <col min="11270" max="11270" width="0.375" style="22" customWidth="1"/>
    <col min="11271" max="11271" width="7.875" style="22" customWidth="1"/>
    <col min="11272" max="11273" width="3.625" style="22" customWidth="1"/>
    <col min="11274" max="11504" width="9" style="22"/>
    <col min="11505" max="11505" width="1.75" style="22" customWidth="1"/>
    <col min="11506" max="11507" width="9" style="22"/>
    <col min="11508" max="11510" width="5.625" style="22" bestFit="1" customWidth="1"/>
    <col min="11511" max="11514" width="3.625" style="22" customWidth="1"/>
    <col min="11515" max="11515" width="5.625" style="22" bestFit="1" customWidth="1"/>
    <col min="11516" max="11518" width="5.625" style="22" customWidth="1"/>
    <col min="11519" max="11520" width="3.625" style="22" customWidth="1"/>
    <col min="11521" max="11521" width="5.625" style="22" bestFit="1" customWidth="1"/>
    <col min="11522" max="11525" width="3.625" style="22" customWidth="1"/>
    <col min="11526" max="11526" width="0.375" style="22" customWidth="1"/>
    <col min="11527" max="11527" width="7.875" style="22" customWidth="1"/>
    <col min="11528" max="11529" width="3.625" style="22" customWidth="1"/>
    <col min="11530" max="11760" width="9" style="22"/>
    <col min="11761" max="11761" width="1.75" style="22" customWidth="1"/>
    <col min="11762" max="11763" width="9" style="22"/>
    <col min="11764" max="11766" width="5.625" style="22" bestFit="1" customWidth="1"/>
    <col min="11767" max="11770" width="3.625" style="22" customWidth="1"/>
    <col min="11771" max="11771" width="5.625" style="22" bestFit="1" customWidth="1"/>
    <col min="11772" max="11774" width="5.625" style="22" customWidth="1"/>
    <col min="11775" max="11776" width="3.625" style="22" customWidth="1"/>
    <col min="11777" max="11777" width="5.625" style="22" bestFit="1" customWidth="1"/>
    <col min="11778" max="11781" width="3.625" style="22" customWidth="1"/>
    <col min="11782" max="11782" width="0.375" style="22" customWidth="1"/>
    <col min="11783" max="11783" width="7.875" style="22" customWidth="1"/>
    <col min="11784" max="11785" width="3.625" style="22" customWidth="1"/>
    <col min="11786" max="12016" width="9" style="22"/>
    <col min="12017" max="12017" width="1.75" style="22" customWidth="1"/>
    <col min="12018" max="12019" width="9" style="22"/>
    <col min="12020" max="12022" width="5.625" style="22" bestFit="1" customWidth="1"/>
    <col min="12023" max="12026" width="3.625" style="22" customWidth="1"/>
    <col min="12027" max="12027" width="5.625" style="22" bestFit="1" customWidth="1"/>
    <col min="12028" max="12030" width="5.625" style="22" customWidth="1"/>
    <col min="12031" max="12032" width="3.625" style="22" customWidth="1"/>
    <col min="12033" max="12033" width="5.625" style="22" bestFit="1" customWidth="1"/>
    <col min="12034" max="12037" width="3.625" style="22" customWidth="1"/>
    <col min="12038" max="12038" width="0.375" style="22" customWidth="1"/>
    <col min="12039" max="12039" width="7.875" style="22" customWidth="1"/>
    <col min="12040" max="12041" width="3.625" style="22" customWidth="1"/>
    <col min="12042" max="12272" width="9" style="22"/>
    <col min="12273" max="12273" width="1.75" style="22" customWidth="1"/>
    <col min="12274" max="12275" width="9" style="22"/>
    <col min="12276" max="12278" width="5.625" style="22" bestFit="1" customWidth="1"/>
    <col min="12279" max="12282" width="3.625" style="22" customWidth="1"/>
    <col min="12283" max="12283" width="5.625" style="22" bestFit="1" customWidth="1"/>
    <col min="12284" max="12286" width="5.625" style="22" customWidth="1"/>
    <col min="12287" max="12288" width="3.625" style="22" customWidth="1"/>
    <col min="12289" max="12289" width="5.625" style="22" bestFit="1" customWidth="1"/>
    <col min="12290" max="12293" width="3.625" style="22" customWidth="1"/>
    <col min="12294" max="12294" width="0.375" style="22" customWidth="1"/>
    <col min="12295" max="12295" width="7.875" style="22" customWidth="1"/>
    <col min="12296" max="12297" width="3.625" style="22" customWidth="1"/>
    <col min="12298" max="12528" width="9" style="22"/>
    <col min="12529" max="12529" width="1.75" style="22" customWidth="1"/>
    <col min="12530" max="12531" width="9" style="22"/>
    <col min="12532" max="12534" width="5.625" style="22" bestFit="1" customWidth="1"/>
    <col min="12535" max="12538" width="3.625" style="22" customWidth="1"/>
    <col min="12539" max="12539" width="5.625" style="22" bestFit="1" customWidth="1"/>
    <col min="12540" max="12542" width="5.625" style="22" customWidth="1"/>
    <col min="12543" max="12544" width="3.625" style="22" customWidth="1"/>
    <col min="12545" max="12545" width="5.625" style="22" bestFit="1" customWidth="1"/>
    <col min="12546" max="12549" width="3.625" style="22" customWidth="1"/>
    <col min="12550" max="12550" width="0.375" style="22" customWidth="1"/>
    <col min="12551" max="12551" width="7.875" style="22" customWidth="1"/>
    <col min="12552" max="12553" width="3.625" style="22" customWidth="1"/>
    <col min="12554" max="12784" width="9" style="22"/>
    <col min="12785" max="12785" width="1.75" style="22" customWidth="1"/>
    <col min="12786" max="12787" width="9" style="22"/>
    <col min="12788" max="12790" width="5.625" style="22" bestFit="1" customWidth="1"/>
    <col min="12791" max="12794" width="3.625" style="22" customWidth="1"/>
    <col min="12795" max="12795" width="5.625" style="22" bestFit="1" customWidth="1"/>
    <col min="12796" max="12798" width="5.625" style="22" customWidth="1"/>
    <col min="12799" max="12800" width="3.625" style="22" customWidth="1"/>
    <col min="12801" max="12801" width="5.625" style="22" bestFit="1" customWidth="1"/>
    <col min="12802" max="12805" width="3.625" style="22" customWidth="1"/>
    <col min="12806" max="12806" width="0.375" style="22" customWidth="1"/>
    <col min="12807" max="12807" width="7.875" style="22" customWidth="1"/>
    <col min="12808" max="12809" width="3.625" style="22" customWidth="1"/>
    <col min="12810" max="13040" width="9" style="22"/>
    <col min="13041" max="13041" width="1.75" style="22" customWidth="1"/>
    <col min="13042" max="13043" width="9" style="22"/>
    <col min="13044" max="13046" width="5.625" style="22" bestFit="1" customWidth="1"/>
    <col min="13047" max="13050" width="3.625" style="22" customWidth="1"/>
    <col min="13051" max="13051" width="5.625" style="22" bestFit="1" customWidth="1"/>
    <col min="13052" max="13054" width="5.625" style="22" customWidth="1"/>
    <col min="13055" max="13056" width="3.625" style="22" customWidth="1"/>
    <col min="13057" max="13057" width="5.625" style="22" bestFit="1" customWidth="1"/>
    <col min="13058" max="13061" width="3.625" style="22" customWidth="1"/>
    <col min="13062" max="13062" width="0.375" style="22" customWidth="1"/>
    <col min="13063" max="13063" width="7.875" style="22" customWidth="1"/>
    <col min="13064" max="13065" width="3.625" style="22" customWidth="1"/>
    <col min="13066" max="13296" width="9" style="22"/>
    <col min="13297" max="13297" width="1.75" style="22" customWidth="1"/>
    <col min="13298" max="13299" width="9" style="22"/>
    <col min="13300" max="13302" width="5.625" style="22" bestFit="1" customWidth="1"/>
    <col min="13303" max="13306" width="3.625" style="22" customWidth="1"/>
    <col min="13307" max="13307" width="5.625" style="22" bestFit="1" customWidth="1"/>
    <col min="13308" max="13310" width="5.625" style="22" customWidth="1"/>
    <col min="13311" max="13312" width="3.625" style="22" customWidth="1"/>
    <col min="13313" max="13313" width="5.625" style="22" bestFit="1" customWidth="1"/>
    <col min="13314" max="13317" width="3.625" style="22" customWidth="1"/>
    <col min="13318" max="13318" width="0.375" style="22" customWidth="1"/>
    <col min="13319" max="13319" width="7.875" style="22" customWidth="1"/>
    <col min="13320" max="13321" width="3.625" style="22" customWidth="1"/>
    <col min="13322" max="13552" width="9" style="22"/>
    <col min="13553" max="13553" width="1.75" style="22" customWidth="1"/>
    <col min="13554" max="13555" width="9" style="22"/>
    <col min="13556" max="13558" width="5.625" style="22" bestFit="1" customWidth="1"/>
    <col min="13559" max="13562" width="3.625" style="22" customWidth="1"/>
    <col min="13563" max="13563" width="5.625" style="22" bestFit="1" customWidth="1"/>
    <col min="13564" max="13566" width="5.625" style="22" customWidth="1"/>
    <col min="13567" max="13568" width="3.625" style="22" customWidth="1"/>
    <col min="13569" max="13569" width="5.625" style="22" bestFit="1" customWidth="1"/>
    <col min="13570" max="13573" width="3.625" style="22" customWidth="1"/>
    <col min="13574" max="13574" width="0.375" style="22" customWidth="1"/>
    <col min="13575" max="13575" width="7.875" style="22" customWidth="1"/>
    <col min="13576" max="13577" width="3.625" style="22" customWidth="1"/>
    <col min="13578" max="13808" width="9" style="22"/>
    <col min="13809" max="13809" width="1.75" style="22" customWidth="1"/>
    <col min="13810" max="13811" width="9" style="22"/>
    <col min="13812" max="13814" width="5.625" style="22" bestFit="1" customWidth="1"/>
    <col min="13815" max="13818" width="3.625" style="22" customWidth="1"/>
    <col min="13819" max="13819" width="5.625" style="22" bestFit="1" customWidth="1"/>
    <col min="13820" max="13822" width="5.625" style="22" customWidth="1"/>
    <col min="13823" max="13824" width="3.625" style="22" customWidth="1"/>
    <col min="13825" max="13825" width="5.625" style="22" bestFit="1" customWidth="1"/>
    <col min="13826" max="13829" width="3.625" style="22" customWidth="1"/>
    <col min="13830" max="13830" width="0.375" style="22" customWidth="1"/>
    <col min="13831" max="13831" width="7.875" style="22" customWidth="1"/>
    <col min="13832" max="13833" width="3.625" style="22" customWidth="1"/>
    <col min="13834" max="14064" width="9" style="22"/>
    <col min="14065" max="14065" width="1.75" style="22" customWidth="1"/>
    <col min="14066" max="14067" width="9" style="22"/>
    <col min="14068" max="14070" width="5.625" style="22" bestFit="1" customWidth="1"/>
    <col min="14071" max="14074" width="3.625" style="22" customWidth="1"/>
    <col min="14075" max="14075" width="5.625" style="22" bestFit="1" customWidth="1"/>
    <col min="14076" max="14078" width="5.625" style="22" customWidth="1"/>
    <col min="14079" max="14080" width="3.625" style="22" customWidth="1"/>
    <col min="14081" max="14081" width="5.625" style="22" bestFit="1" customWidth="1"/>
    <col min="14082" max="14085" width="3.625" style="22" customWidth="1"/>
    <col min="14086" max="14086" width="0.375" style="22" customWidth="1"/>
    <col min="14087" max="14087" width="7.875" style="22" customWidth="1"/>
    <col min="14088" max="14089" width="3.625" style="22" customWidth="1"/>
    <col min="14090" max="14320" width="9" style="22"/>
    <col min="14321" max="14321" width="1.75" style="22" customWidth="1"/>
    <col min="14322" max="14323" width="9" style="22"/>
    <col min="14324" max="14326" width="5.625" style="22" bestFit="1" customWidth="1"/>
    <col min="14327" max="14330" width="3.625" style="22" customWidth="1"/>
    <col min="14331" max="14331" width="5.625" style="22" bestFit="1" customWidth="1"/>
    <col min="14332" max="14334" width="5.625" style="22" customWidth="1"/>
    <col min="14335" max="14336" width="3.625" style="22" customWidth="1"/>
    <col min="14337" max="14337" width="5.625" style="22" bestFit="1" customWidth="1"/>
    <col min="14338" max="14341" width="3.625" style="22" customWidth="1"/>
    <col min="14342" max="14342" width="0.375" style="22" customWidth="1"/>
    <col min="14343" max="14343" width="7.875" style="22" customWidth="1"/>
    <col min="14344" max="14345" width="3.625" style="22" customWidth="1"/>
    <col min="14346" max="14576" width="9" style="22"/>
    <col min="14577" max="14577" width="1.75" style="22" customWidth="1"/>
    <col min="14578" max="14579" width="9" style="22"/>
    <col min="14580" max="14582" width="5.625" style="22" bestFit="1" customWidth="1"/>
    <col min="14583" max="14586" width="3.625" style="22" customWidth="1"/>
    <col min="14587" max="14587" width="5.625" style="22" bestFit="1" customWidth="1"/>
    <col min="14588" max="14590" width="5.625" style="22" customWidth="1"/>
    <col min="14591" max="14592" width="3.625" style="22" customWidth="1"/>
    <col min="14593" max="14593" width="5.625" style="22" bestFit="1" customWidth="1"/>
    <col min="14594" max="14597" width="3.625" style="22" customWidth="1"/>
    <col min="14598" max="14598" width="0.375" style="22" customWidth="1"/>
    <col min="14599" max="14599" width="7.875" style="22" customWidth="1"/>
    <col min="14600" max="14601" width="3.625" style="22" customWidth="1"/>
    <col min="14602" max="14832" width="9" style="22"/>
    <col min="14833" max="14833" width="1.75" style="22" customWidth="1"/>
    <col min="14834" max="14835" width="9" style="22"/>
    <col min="14836" max="14838" width="5.625" style="22" bestFit="1" customWidth="1"/>
    <col min="14839" max="14842" width="3.625" style="22" customWidth="1"/>
    <col min="14843" max="14843" width="5.625" style="22" bestFit="1" customWidth="1"/>
    <col min="14844" max="14846" width="5.625" style="22" customWidth="1"/>
    <col min="14847" max="14848" width="3.625" style="22" customWidth="1"/>
    <col min="14849" max="14849" width="5.625" style="22" bestFit="1" customWidth="1"/>
    <col min="14850" max="14853" width="3.625" style="22" customWidth="1"/>
    <col min="14854" max="14854" width="0.375" style="22" customWidth="1"/>
    <col min="14855" max="14855" width="7.875" style="22" customWidth="1"/>
    <col min="14856" max="14857" width="3.625" style="22" customWidth="1"/>
    <col min="14858" max="15088" width="9" style="22"/>
    <col min="15089" max="15089" width="1.75" style="22" customWidth="1"/>
    <col min="15090" max="15091" width="9" style="22"/>
    <col min="15092" max="15094" width="5.625" style="22" bestFit="1" customWidth="1"/>
    <col min="15095" max="15098" width="3.625" style="22" customWidth="1"/>
    <col min="15099" max="15099" width="5.625" style="22" bestFit="1" customWidth="1"/>
    <col min="15100" max="15102" width="5.625" style="22" customWidth="1"/>
    <col min="15103" max="15104" width="3.625" style="22" customWidth="1"/>
    <col min="15105" max="15105" width="5.625" style="22" bestFit="1" customWidth="1"/>
    <col min="15106" max="15109" width="3.625" style="22" customWidth="1"/>
    <col min="15110" max="15110" width="0.375" style="22" customWidth="1"/>
    <col min="15111" max="15111" width="7.875" style="22" customWidth="1"/>
    <col min="15112" max="15113" width="3.625" style="22" customWidth="1"/>
    <col min="15114" max="15344" width="9" style="22"/>
    <col min="15345" max="15345" width="1.75" style="22" customWidth="1"/>
    <col min="15346" max="15347" width="9" style="22"/>
    <col min="15348" max="15350" width="5.625" style="22" bestFit="1" customWidth="1"/>
    <col min="15351" max="15354" width="3.625" style="22" customWidth="1"/>
    <col min="15355" max="15355" width="5.625" style="22" bestFit="1" customWidth="1"/>
    <col min="15356" max="15358" width="5.625" style="22" customWidth="1"/>
    <col min="15359" max="15360" width="3.625" style="22" customWidth="1"/>
    <col min="15361" max="15361" width="5.625" style="22" bestFit="1" customWidth="1"/>
    <col min="15362" max="15365" width="3.625" style="22" customWidth="1"/>
    <col min="15366" max="15366" width="0.375" style="22" customWidth="1"/>
    <col min="15367" max="15367" width="7.875" style="22" customWidth="1"/>
    <col min="15368" max="15369" width="3.625" style="22" customWidth="1"/>
    <col min="15370" max="15600" width="9" style="22"/>
    <col min="15601" max="15601" width="1.75" style="22" customWidth="1"/>
    <col min="15602" max="15603" width="9" style="22"/>
    <col min="15604" max="15606" width="5.625" style="22" bestFit="1" customWidth="1"/>
    <col min="15607" max="15610" width="3.625" style="22" customWidth="1"/>
    <col min="15611" max="15611" width="5.625" style="22" bestFit="1" customWidth="1"/>
    <col min="15612" max="15614" width="5.625" style="22" customWidth="1"/>
    <col min="15615" max="15616" width="3.625" style="22" customWidth="1"/>
    <col min="15617" max="15617" width="5.625" style="22" bestFit="1" customWidth="1"/>
    <col min="15618" max="15621" width="3.625" style="22" customWidth="1"/>
    <col min="15622" max="15622" width="0.375" style="22" customWidth="1"/>
    <col min="15623" max="15623" width="7.875" style="22" customWidth="1"/>
    <col min="15624" max="15625" width="3.625" style="22" customWidth="1"/>
    <col min="15626" max="15856" width="9" style="22"/>
    <col min="15857" max="15857" width="1.75" style="22" customWidth="1"/>
    <col min="15858" max="15859" width="9" style="22"/>
    <col min="15860" max="15862" width="5.625" style="22" bestFit="1" customWidth="1"/>
    <col min="15863" max="15866" width="3.625" style="22" customWidth="1"/>
    <col min="15867" max="15867" width="5.625" style="22" bestFit="1" customWidth="1"/>
    <col min="15868" max="15870" width="5.625" style="22" customWidth="1"/>
    <col min="15871" max="15872" width="3.625" style="22" customWidth="1"/>
    <col min="15873" max="15873" width="5.625" style="22" bestFit="1" customWidth="1"/>
    <col min="15874" max="15877" width="3.625" style="22" customWidth="1"/>
    <col min="15878" max="15878" width="0.375" style="22" customWidth="1"/>
    <col min="15879" max="15879" width="7.875" style="22" customWidth="1"/>
    <col min="15880" max="15881" width="3.625" style="22" customWidth="1"/>
    <col min="15882" max="16112" width="9" style="22"/>
    <col min="16113" max="16113" width="1.75" style="22" customWidth="1"/>
    <col min="16114" max="16115" width="9" style="22"/>
    <col min="16116" max="16118" width="5.625" style="22" bestFit="1" customWidth="1"/>
    <col min="16119" max="16122" width="3.625" style="22" customWidth="1"/>
    <col min="16123" max="16123" width="5.625" style="22" bestFit="1" customWidth="1"/>
    <col min="16124" max="16126" width="5.625" style="22" customWidth="1"/>
    <col min="16127" max="16128" width="3.625" style="22" customWidth="1"/>
    <col min="16129" max="16129" width="5.625" style="22" bestFit="1" customWidth="1"/>
    <col min="16130" max="16133" width="3.625" style="22" customWidth="1"/>
    <col min="16134" max="16134" width="0.375" style="22" customWidth="1"/>
    <col min="16135" max="16135" width="7.875" style="22" customWidth="1"/>
    <col min="16136" max="16137" width="3.625" style="22" customWidth="1"/>
    <col min="16138" max="16384" width="9" style="22"/>
  </cols>
  <sheetData>
    <row r="1" spans="1:18" ht="19.5" customHeight="1"/>
    <row r="2" spans="1:18" ht="19.5" customHeight="1">
      <c r="A2" s="724" t="s">
        <v>261</v>
      </c>
      <c r="B2" s="724"/>
      <c r="C2" s="724"/>
      <c r="D2" s="724"/>
      <c r="E2" s="724"/>
      <c r="F2" s="724"/>
      <c r="G2" s="724"/>
      <c r="H2" s="724"/>
      <c r="I2" s="724"/>
      <c r="J2" s="724"/>
      <c r="K2" s="724"/>
      <c r="L2" s="724"/>
      <c r="M2" s="724"/>
      <c r="N2" s="724"/>
      <c r="O2" s="724"/>
      <c r="P2" s="724"/>
      <c r="Q2" s="173"/>
      <c r="R2" s="173"/>
    </row>
    <row r="3" spans="1:18" ht="19.5" customHeight="1">
      <c r="A3" s="724"/>
      <c r="B3" s="724"/>
      <c r="C3" s="724"/>
      <c r="D3" s="724"/>
      <c r="E3" s="724"/>
      <c r="F3" s="724"/>
      <c r="G3" s="724"/>
      <c r="H3" s="724"/>
      <c r="I3" s="724"/>
      <c r="J3" s="724"/>
      <c r="K3" s="724"/>
      <c r="L3" s="724"/>
      <c r="M3" s="724"/>
      <c r="N3" s="724"/>
      <c r="O3" s="724"/>
      <c r="P3" s="724"/>
      <c r="Q3" s="173"/>
      <c r="R3" s="173"/>
    </row>
    <row r="4" spans="1:18" ht="19.5" customHeight="1"/>
    <row r="5" spans="1:18" ht="19.5" customHeight="1"/>
    <row r="6" spans="1:18" ht="19.5" customHeight="1">
      <c r="B6" s="726"/>
      <c r="C6" s="174" t="s">
        <v>242</v>
      </c>
      <c r="D6" s="174" t="s">
        <v>334</v>
      </c>
      <c r="E6" s="725" t="s">
        <v>332</v>
      </c>
      <c r="F6" s="725"/>
      <c r="G6" s="725"/>
      <c r="H6" s="725" t="s">
        <v>333</v>
      </c>
      <c r="I6" s="725"/>
      <c r="J6" s="725"/>
      <c r="K6" s="725" t="s">
        <v>342</v>
      </c>
      <c r="L6" s="725"/>
      <c r="M6" s="725"/>
      <c r="N6" s="175"/>
      <c r="O6" s="725" t="s">
        <v>340</v>
      </c>
      <c r="P6" s="725"/>
      <c r="Q6" s="725"/>
    </row>
    <row r="7" spans="1:18" ht="19.5" customHeight="1">
      <c r="B7" s="727"/>
      <c r="C7" s="176" t="s">
        <v>186</v>
      </c>
      <c r="D7" s="180" t="s">
        <v>321</v>
      </c>
      <c r="E7" s="178">
        <v>0.47916666666666669</v>
      </c>
      <c r="F7" s="178" t="s">
        <v>341</v>
      </c>
      <c r="G7" s="178">
        <v>0.5</v>
      </c>
      <c r="H7" s="178">
        <v>0.5</v>
      </c>
      <c r="I7" s="178" t="s">
        <v>341</v>
      </c>
      <c r="J7" s="178">
        <v>0.50694444444444442</v>
      </c>
      <c r="K7" s="178">
        <v>0.50694444444444442</v>
      </c>
      <c r="L7" s="178" t="s">
        <v>341</v>
      </c>
      <c r="M7" s="178">
        <v>0.51388888888888895</v>
      </c>
      <c r="N7" s="179"/>
      <c r="O7" s="725" t="s">
        <v>416</v>
      </c>
      <c r="P7" s="725"/>
      <c r="Q7" s="725"/>
    </row>
    <row r="8" spans="1:18" ht="19.5" customHeight="1">
      <c r="B8" s="727"/>
      <c r="C8" s="176" t="s">
        <v>22</v>
      </c>
      <c r="D8" s="180" t="s">
        <v>321</v>
      </c>
      <c r="E8" s="178">
        <v>0.47916666666666669</v>
      </c>
      <c r="F8" s="178" t="s">
        <v>341</v>
      </c>
      <c r="G8" s="178">
        <v>0.5</v>
      </c>
      <c r="H8" s="178">
        <v>0.5</v>
      </c>
      <c r="I8" s="178" t="s">
        <v>341</v>
      </c>
      <c r="J8" s="178">
        <v>0.50694444444444442</v>
      </c>
      <c r="K8" s="178">
        <v>0.50694444444444442</v>
      </c>
      <c r="L8" s="178" t="s">
        <v>341</v>
      </c>
      <c r="M8" s="178">
        <v>0.51388888888888895</v>
      </c>
      <c r="N8" s="175"/>
      <c r="O8" s="725"/>
      <c r="P8" s="725"/>
      <c r="Q8" s="725"/>
    </row>
    <row r="9" spans="1:18" ht="19.5" customHeight="1">
      <c r="B9" s="727"/>
      <c r="C9" s="176" t="s">
        <v>223</v>
      </c>
      <c r="D9" s="177" t="s">
        <v>331</v>
      </c>
      <c r="E9" s="178">
        <v>0.4861111111111111</v>
      </c>
      <c r="F9" s="178" t="s">
        <v>341</v>
      </c>
      <c r="G9" s="178">
        <v>0.50694444444444442</v>
      </c>
      <c r="H9" s="178">
        <v>0.50694444444444442</v>
      </c>
      <c r="I9" s="178" t="s">
        <v>341</v>
      </c>
      <c r="J9" s="178">
        <v>0.51388888888888895</v>
      </c>
      <c r="K9" s="178">
        <v>0.51388888888888895</v>
      </c>
      <c r="L9" s="178" t="s">
        <v>341</v>
      </c>
      <c r="M9" s="178">
        <v>0.52083333333333337</v>
      </c>
      <c r="N9" s="175"/>
      <c r="O9" s="725"/>
      <c r="P9" s="725"/>
      <c r="Q9" s="725"/>
    </row>
    <row r="10" spans="1:18" ht="19.5" customHeight="1">
      <c r="B10" s="727"/>
      <c r="C10" s="176" t="s">
        <v>423</v>
      </c>
      <c r="D10" s="180" t="s">
        <v>321</v>
      </c>
      <c r="E10" s="178">
        <v>0.5</v>
      </c>
      <c r="F10" s="178" t="s">
        <v>341</v>
      </c>
      <c r="G10" s="178">
        <v>0.51388888888888895</v>
      </c>
      <c r="H10" s="178">
        <v>0.51388888888888895</v>
      </c>
      <c r="I10" s="178" t="s">
        <v>341</v>
      </c>
      <c r="J10" s="178">
        <v>0.52083333333333337</v>
      </c>
      <c r="K10" s="178">
        <v>0.52083333333333337</v>
      </c>
      <c r="L10" s="178" t="s">
        <v>341</v>
      </c>
      <c r="M10" s="178">
        <v>0.52777777777777779</v>
      </c>
      <c r="N10" s="175"/>
      <c r="O10" s="725"/>
      <c r="P10" s="725"/>
      <c r="Q10" s="725"/>
    </row>
    <row r="11" spans="1:18" ht="19.5" customHeight="1">
      <c r="B11" s="727"/>
      <c r="C11" s="176" t="s">
        <v>417</v>
      </c>
      <c r="D11" s="180" t="s">
        <v>321</v>
      </c>
      <c r="E11" s="178">
        <v>0.5</v>
      </c>
      <c r="F11" s="174" t="s">
        <v>418</v>
      </c>
      <c r="G11" s="178">
        <v>0.51388888888888895</v>
      </c>
      <c r="H11" s="178">
        <v>0.51388888888888895</v>
      </c>
      <c r="I11" s="178" t="s">
        <v>341</v>
      </c>
      <c r="J11" s="178">
        <v>0.52083333333333337</v>
      </c>
      <c r="K11" s="178">
        <v>0.52083333333333337</v>
      </c>
      <c r="L11" s="178" t="s">
        <v>341</v>
      </c>
      <c r="M11" s="178">
        <v>0.52777777777777779</v>
      </c>
      <c r="N11" s="175"/>
      <c r="O11" s="725"/>
      <c r="P11" s="725"/>
      <c r="Q11" s="725"/>
    </row>
    <row r="12" spans="1:18" ht="19.5" customHeight="1">
      <c r="B12" s="727"/>
      <c r="C12" s="176" t="s">
        <v>419</v>
      </c>
      <c r="D12" s="177" t="s">
        <v>331</v>
      </c>
      <c r="E12" s="178">
        <v>0.50694444444444442</v>
      </c>
      <c r="F12" s="178" t="s">
        <v>341</v>
      </c>
      <c r="G12" s="178">
        <v>0.52777777777777779</v>
      </c>
      <c r="H12" s="178">
        <v>0.52777777777777779</v>
      </c>
      <c r="I12" s="178" t="s">
        <v>341</v>
      </c>
      <c r="J12" s="178">
        <v>0.53472222222222221</v>
      </c>
      <c r="K12" s="178">
        <v>0.53472222222222221</v>
      </c>
      <c r="L12" s="178" t="s">
        <v>341</v>
      </c>
      <c r="M12" s="178">
        <v>0.54166666666666663</v>
      </c>
      <c r="N12" s="179"/>
      <c r="O12" s="725"/>
      <c r="P12" s="725"/>
      <c r="Q12" s="725"/>
    </row>
    <row r="13" spans="1:18" ht="19.5" customHeight="1">
      <c r="B13" s="727"/>
      <c r="C13" s="176" t="s">
        <v>420</v>
      </c>
      <c r="D13" s="177" t="s">
        <v>331</v>
      </c>
      <c r="E13" s="178">
        <v>0.50694444444444442</v>
      </c>
      <c r="F13" s="178" t="s">
        <v>341</v>
      </c>
      <c r="G13" s="178">
        <v>0.52777777777777779</v>
      </c>
      <c r="H13" s="178">
        <v>0.52777777777777779</v>
      </c>
      <c r="I13" s="178" t="s">
        <v>341</v>
      </c>
      <c r="J13" s="178">
        <v>0.53472222222222221</v>
      </c>
      <c r="K13" s="178">
        <v>0.53472222222222221</v>
      </c>
      <c r="L13" s="178" t="s">
        <v>341</v>
      </c>
      <c r="M13" s="178">
        <v>0.54166666666666663</v>
      </c>
      <c r="N13" s="175"/>
      <c r="O13" s="725"/>
      <c r="P13" s="725"/>
      <c r="Q13" s="725"/>
    </row>
    <row r="14" spans="1:18" ht="19.5" customHeight="1">
      <c r="B14" s="727"/>
      <c r="C14" s="176" t="s">
        <v>421</v>
      </c>
      <c r="D14" s="180" t="s">
        <v>321</v>
      </c>
      <c r="E14" s="178">
        <v>0.51388888888888895</v>
      </c>
      <c r="F14" s="178" t="s">
        <v>341</v>
      </c>
      <c r="G14" s="178">
        <v>0.53472222222222221</v>
      </c>
      <c r="H14" s="178">
        <v>0.53472222222222221</v>
      </c>
      <c r="I14" s="178" t="s">
        <v>341</v>
      </c>
      <c r="J14" s="178">
        <v>0.54166666666666663</v>
      </c>
      <c r="K14" s="178">
        <v>0.54166666666666663</v>
      </c>
      <c r="L14" s="178" t="s">
        <v>341</v>
      </c>
      <c r="M14" s="178">
        <v>0.54861111111111105</v>
      </c>
      <c r="N14" s="175"/>
      <c r="O14" s="725"/>
      <c r="P14" s="725"/>
      <c r="Q14" s="725"/>
    </row>
    <row r="15" spans="1:18" ht="19.5" customHeight="1">
      <c r="B15" s="728"/>
      <c r="C15" s="176" t="s">
        <v>422</v>
      </c>
      <c r="D15" s="180" t="s">
        <v>321</v>
      </c>
      <c r="E15" s="178">
        <v>0.51388888888888895</v>
      </c>
      <c r="F15" s="178" t="s">
        <v>341</v>
      </c>
      <c r="G15" s="178">
        <v>0.53472222222222221</v>
      </c>
      <c r="H15" s="178">
        <v>0.53472222222222221</v>
      </c>
      <c r="I15" s="178" t="s">
        <v>341</v>
      </c>
      <c r="J15" s="178">
        <v>0.54166666666666663</v>
      </c>
      <c r="K15" s="178">
        <v>0.54166666666666663</v>
      </c>
      <c r="L15" s="178" t="s">
        <v>341</v>
      </c>
      <c r="M15" s="178">
        <v>0.54861111111111105</v>
      </c>
      <c r="N15" s="175"/>
      <c r="O15" s="725"/>
      <c r="P15" s="725"/>
      <c r="Q15" s="725"/>
    </row>
    <row r="16" spans="1:18" ht="19.5" customHeight="1"/>
    <row r="17" spans="3:3" ht="19.5" customHeight="1">
      <c r="C17" s="22" t="s">
        <v>336</v>
      </c>
    </row>
    <row r="18" spans="3:3" ht="19.5" customHeight="1">
      <c r="C18" s="22" t="s">
        <v>337</v>
      </c>
    </row>
    <row r="19" spans="3:3" ht="19.5" customHeight="1">
      <c r="C19" s="22" t="s">
        <v>338</v>
      </c>
    </row>
    <row r="20" spans="3:3" ht="19.5" customHeight="1">
      <c r="C20" s="22" t="s">
        <v>339</v>
      </c>
    </row>
    <row r="21" spans="3:3" ht="19.5" customHeight="1"/>
    <row r="22" spans="3:3" ht="19.5" customHeight="1">
      <c r="C22" s="181" t="s">
        <v>343</v>
      </c>
    </row>
    <row r="23" spans="3:3" ht="19.5" customHeight="1">
      <c r="C23" s="181" t="s">
        <v>344</v>
      </c>
    </row>
    <row r="24" spans="3:3" ht="19.5" customHeight="1">
      <c r="C24" s="182" t="s">
        <v>345</v>
      </c>
    </row>
    <row r="25" spans="3:3" ht="19.5" customHeight="1"/>
    <row r="26" spans="3:3" ht="19.5" customHeight="1"/>
    <row r="27" spans="3:3" ht="19.5" customHeight="1"/>
    <row r="28" spans="3:3" ht="19.5" customHeight="1"/>
    <row r="29" spans="3:3" ht="19.5" customHeight="1"/>
    <row r="30" spans="3:3" ht="19.5" customHeight="1"/>
    <row r="31" spans="3:3" ht="19.5" customHeight="1"/>
    <row r="32" spans="3: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mergeCells count="7">
    <mergeCell ref="A2:P3"/>
    <mergeCell ref="B6:B15"/>
    <mergeCell ref="E6:G6"/>
    <mergeCell ref="H6:J6"/>
    <mergeCell ref="K6:M6"/>
    <mergeCell ref="O6:Q6"/>
    <mergeCell ref="O7:Q15"/>
  </mergeCells>
  <phoneticPr fontId="1"/>
  <printOptions horizontalCentered="1" verticalCentered="1"/>
  <pageMargins left="0.39370078740157483" right="0.39370078740157483" top="0.39370078740157483" bottom="0.39370078740157483" header="0.31496062992125984" footer="0.31496062992125984"/>
  <pageSetup paperSize="9" orientation="landscape"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B1:I88"/>
  <sheetViews>
    <sheetView showGridLines="0" view="pageBreakPreview" zoomScaleNormal="100" zoomScaleSheetLayoutView="100" workbookViewId="0">
      <selection activeCell="T24" sqref="T24:U33"/>
    </sheetView>
  </sheetViews>
  <sheetFormatPr defaultRowHeight="15.75"/>
  <cols>
    <col min="1" max="1" width="2.75" style="249" customWidth="1"/>
    <col min="2" max="2" width="12.25" style="249" customWidth="1"/>
    <col min="3" max="3" width="29.625" style="249" customWidth="1"/>
    <col min="4" max="4" width="4.625" style="249" customWidth="1"/>
    <col min="5" max="5" width="8.625" style="251" customWidth="1"/>
    <col min="6" max="6" width="11.875" style="251" customWidth="1"/>
    <col min="7" max="7" width="29.625" style="251" customWidth="1"/>
    <col min="8" max="8" width="2.75" style="251" customWidth="1"/>
    <col min="9" max="256" width="9" style="249"/>
    <col min="257" max="257" width="11" style="249" customWidth="1"/>
    <col min="258" max="258" width="26.5" style="249" customWidth="1"/>
    <col min="259" max="512" width="9" style="249"/>
    <col min="513" max="513" width="11" style="249" customWidth="1"/>
    <col min="514" max="514" width="26.5" style="249" customWidth="1"/>
    <col min="515" max="768" width="9" style="249"/>
    <col min="769" max="769" width="11" style="249" customWidth="1"/>
    <col min="770" max="770" width="26.5" style="249" customWidth="1"/>
    <col min="771" max="1024" width="9" style="249"/>
    <col min="1025" max="1025" width="11" style="249" customWidth="1"/>
    <col min="1026" max="1026" width="26.5" style="249" customWidth="1"/>
    <col min="1027" max="1280" width="9" style="249"/>
    <col min="1281" max="1281" width="11" style="249" customWidth="1"/>
    <col min="1282" max="1282" width="26.5" style="249" customWidth="1"/>
    <col min="1283" max="1536" width="9" style="249"/>
    <col min="1537" max="1537" width="11" style="249" customWidth="1"/>
    <col min="1538" max="1538" width="26.5" style="249" customWidth="1"/>
    <col min="1539" max="1792" width="9" style="249"/>
    <col min="1793" max="1793" width="11" style="249" customWidth="1"/>
    <col min="1794" max="1794" width="26.5" style="249" customWidth="1"/>
    <col min="1795" max="2048" width="9" style="249"/>
    <col min="2049" max="2049" width="11" style="249" customWidth="1"/>
    <col min="2050" max="2050" width="26.5" style="249" customWidth="1"/>
    <col min="2051" max="2304" width="9" style="249"/>
    <col min="2305" max="2305" width="11" style="249" customWidth="1"/>
    <col min="2306" max="2306" width="26.5" style="249" customWidth="1"/>
    <col min="2307" max="2560" width="9" style="249"/>
    <col min="2561" max="2561" width="11" style="249" customWidth="1"/>
    <col min="2562" max="2562" width="26.5" style="249" customWidth="1"/>
    <col min="2563" max="2816" width="9" style="249"/>
    <col min="2817" max="2817" width="11" style="249" customWidth="1"/>
    <col min="2818" max="2818" width="26.5" style="249" customWidth="1"/>
    <col min="2819" max="3072" width="9" style="249"/>
    <col min="3073" max="3073" width="11" style="249" customWidth="1"/>
    <col min="3074" max="3074" width="26.5" style="249" customWidth="1"/>
    <col min="3075" max="3328" width="9" style="249"/>
    <col min="3329" max="3329" width="11" style="249" customWidth="1"/>
    <col min="3330" max="3330" width="26.5" style="249" customWidth="1"/>
    <col min="3331" max="3584" width="9" style="249"/>
    <col min="3585" max="3585" width="11" style="249" customWidth="1"/>
    <col min="3586" max="3586" width="26.5" style="249" customWidth="1"/>
    <col min="3587" max="3840" width="9" style="249"/>
    <col min="3841" max="3841" width="11" style="249" customWidth="1"/>
    <col min="3842" max="3842" width="26.5" style="249" customWidth="1"/>
    <col min="3843" max="4096" width="9" style="249"/>
    <col min="4097" max="4097" width="11" style="249" customWidth="1"/>
    <col min="4098" max="4098" width="26.5" style="249" customWidth="1"/>
    <col min="4099" max="4352" width="9" style="249"/>
    <col min="4353" max="4353" width="11" style="249" customWidth="1"/>
    <col min="4354" max="4354" width="26.5" style="249" customWidth="1"/>
    <col min="4355" max="4608" width="9" style="249"/>
    <col min="4609" max="4609" width="11" style="249" customWidth="1"/>
    <col min="4610" max="4610" width="26.5" style="249" customWidth="1"/>
    <col min="4611" max="4864" width="9" style="249"/>
    <col min="4865" max="4865" width="11" style="249" customWidth="1"/>
    <col min="4866" max="4866" width="26.5" style="249" customWidth="1"/>
    <col min="4867" max="5120" width="9" style="249"/>
    <col min="5121" max="5121" width="11" style="249" customWidth="1"/>
    <col min="5122" max="5122" width="26.5" style="249" customWidth="1"/>
    <col min="5123" max="5376" width="9" style="249"/>
    <col min="5377" max="5377" width="11" style="249" customWidth="1"/>
    <col min="5378" max="5378" width="26.5" style="249" customWidth="1"/>
    <col min="5379" max="5632" width="9" style="249"/>
    <col min="5633" max="5633" width="11" style="249" customWidth="1"/>
    <col min="5634" max="5634" width="26.5" style="249" customWidth="1"/>
    <col min="5635" max="5888" width="9" style="249"/>
    <col min="5889" max="5889" width="11" style="249" customWidth="1"/>
    <col min="5890" max="5890" width="26.5" style="249" customWidth="1"/>
    <col min="5891" max="6144" width="9" style="249"/>
    <col min="6145" max="6145" width="11" style="249" customWidth="1"/>
    <col min="6146" max="6146" width="26.5" style="249" customWidth="1"/>
    <col min="6147" max="6400" width="9" style="249"/>
    <col min="6401" max="6401" width="11" style="249" customWidth="1"/>
    <col min="6402" max="6402" width="26.5" style="249" customWidth="1"/>
    <col min="6403" max="6656" width="9" style="249"/>
    <col min="6657" max="6657" width="11" style="249" customWidth="1"/>
    <col min="6658" max="6658" width="26.5" style="249" customWidth="1"/>
    <col min="6659" max="6912" width="9" style="249"/>
    <col min="6913" max="6913" width="11" style="249" customWidth="1"/>
    <col min="6914" max="6914" width="26.5" style="249" customWidth="1"/>
    <col min="6915" max="7168" width="9" style="249"/>
    <col min="7169" max="7169" width="11" style="249" customWidth="1"/>
    <col min="7170" max="7170" width="26.5" style="249" customWidth="1"/>
    <col min="7171" max="7424" width="9" style="249"/>
    <col min="7425" max="7425" width="11" style="249" customWidth="1"/>
    <col min="7426" max="7426" width="26.5" style="249" customWidth="1"/>
    <col min="7427" max="7680" width="9" style="249"/>
    <col min="7681" max="7681" width="11" style="249" customWidth="1"/>
    <col min="7682" max="7682" width="26.5" style="249" customWidth="1"/>
    <col min="7683" max="7936" width="9" style="249"/>
    <col min="7937" max="7937" width="11" style="249" customWidth="1"/>
    <col min="7938" max="7938" width="26.5" style="249" customWidth="1"/>
    <col min="7939" max="8192" width="9" style="249"/>
    <col min="8193" max="8193" width="11" style="249" customWidth="1"/>
    <col min="8194" max="8194" width="26.5" style="249" customWidth="1"/>
    <col min="8195" max="8448" width="9" style="249"/>
    <col min="8449" max="8449" width="11" style="249" customWidth="1"/>
    <col min="8450" max="8450" width="26.5" style="249" customWidth="1"/>
    <col min="8451" max="8704" width="9" style="249"/>
    <col min="8705" max="8705" width="11" style="249" customWidth="1"/>
    <col min="8706" max="8706" width="26.5" style="249" customWidth="1"/>
    <col min="8707" max="8960" width="9" style="249"/>
    <col min="8961" max="8961" width="11" style="249" customWidth="1"/>
    <col min="8962" max="8962" width="26.5" style="249" customWidth="1"/>
    <col min="8963" max="9216" width="9" style="249"/>
    <col min="9217" max="9217" width="11" style="249" customWidth="1"/>
    <col min="9218" max="9218" width="26.5" style="249" customWidth="1"/>
    <col min="9219" max="9472" width="9" style="249"/>
    <col min="9473" max="9473" width="11" style="249" customWidth="1"/>
    <col min="9474" max="9474" width="26.5" style="249" customWidth="1"/>
    <col min="9475" max="9728" width="9" style="249"/>
    <col min="9729" max="9729" width="11" style="249" customWidth="1"/>
    <col min="9730" max="9730" width="26.5" style="249" customWidth="1"/>
    <col min="9731" max="9984" width="9" style="249"/>
    <col min="9985" max="9985" width="11" style="249" customWidth="1"/>
    <col min="9986" max="9986" width="26.5" style="249" customWidth="1"/>
    <col min="9987" max="10240" width="9" style="249"/>
    <col min="10241" max="10241" width="11" style="249" customWidth="1"/>
    <col min="10242" max="10242" width="26.5" style="249" customWidth="1"/>
    <col min="10243" max="10496" width="9" style="249"/>
    <col min="10497" max="10497" width="11" style="249" customWidth="1"/>
    <col min="10498" max="10498" width="26.5" style="249" customWidth="1"/>
    <col min="10499" max="10752" width="9" style="249"/>
    <col min="10753" max="10753" width="11" style="249" customWidth="1"/>
    <col min="10754" max="10754" width="26.5" style="249" customWidth="1"/>
    <col min="10755" max="11008" width="9" style="249"/>
    <col min="11009" max="11009" width="11" style="249" customWidth="1"/>
    <col min="11010" max="11010" width="26.5" style="249" customWidth="1"/>
    <col min="11011" max="11264" width="9" style="249"/>
    <col min="11265" max="11265" width="11" style="249" customWidth="1"/>
    <col min="11266" max="11266" width="26.5" style="249" customWidth="1"/>
    <col min="11267" max="11520" width="9" style="249"/>
    <col min="11521" max="11521" width="11" style="249" customWidth="1"/>
    <col min="11522" max="11522" width="26.5" style="249" customWidth="1"/>
    <col min="11523" max="11776" width="9" style="249"/>
    <col min="11777" max="11777" width="11" style="249" customWidth="1"/>
    <col min="11778" max="11778" width="26.5" style="249" customWidth="1"/>
    <col min="11779" max="12032" width="9" style="249"/>
    <col min="12033" max="12033" width="11" style="249" customWidth="1"/>
    <col min="12034" max="12034" width="26.5" style="249" customWidth="1"/>
    <col min="12035" max="12288" width="9" style="249"/>
    <col min="12289" max="12289" width="11" style="249" customWidth="1"/>
    <col min="12290" max="12290" width="26.5" style="249" customWidth="1"/>
    <col min="12291" max="12544" width="9" style="249"/>
    <col min="12545" max="12545" width="11" style="249" customWidth="1"/>
    <col min="12546" max="12546" width="26.5" style="249" customWidth="1"/>
    <col min="12547" max="12800" width="9" style="249"/>
    <col min="12801" max="12801" width="11" style="249" customWidth="1"/>
    <col min="12802" max="12802" width="26.5" style="249" customWidth="1"/>
    <col min="12803" max="13056" width="9" style="249"/>
    <col min="13057" max="13057" width="11" style="249" customWidth="1"/>
    <col min="13058" max="13058" width="26.5" style="249" customWidth="1"/>
    <col min="13059" max="13312" width="9" style="249"/>
    <col min="13313" max="13313" width="11" style="249" customWidth="1"/>
    <col min="13314" max="13314" width="26.5" style="249" customWidth="1"/>
    <col min="13315" max="13568" width="9" style="249"/>
    <col min="13569" max="13569" width="11" style="249" customWidth="1"/>
    <col min="13570" max="13570" width="26.5" style="249" customWidth="1"/>
    <col min="13571" max="13824" width="9" style="249"/>
    <col min="13825" max="13825" width="11" style="249" customWidth="1"/>
    <col min="13826" max="13826" width="26.5" style="249" customWidth="1"/>
    <col min="13827" max="14080" width="9" style="249"/>
    <col min="14081" max="14081" width="11" style="249" customWidth="1"/>
    <col min="14082" max="14082" width="26.5" style="249" customWidth="1"/>
    <col min="14083" max="14336" width="9" style="249"/>
    <col min="14337" max="14337" width="11" style="249" customWidth="1"/>
    <col min="14338" max="14338" width="26.5" style="249" customWidth="1"/>
    <col min="14339" max="14592" width="9" style="249"/>
    <col min="14593" max="14593" width="11" style="249" customWidth="1"/>
    <col min="14594" max="14594" width="26.5" style="249" customWidth="1"/>
    <col min="14595" max="14848" width="9" style="249"/>
    <col min="14849" max="14849" width="11" style="249" customWidth="1"/>
    <col min="14850" max="14850" width="26.5" style="249" customWidth="1"/>
    <col min="14851" max="15104" width="9" style="249"/>
    <col min="15105" max="15105" width="11" style="249" customWidth="1"/>
    <col min="15106" max="15106" width="26.5" style="249" customWidth="1"/>
    <col min="15107" max="15360" width="9" style="249"/>
    <col min="15361" max="15361" width="11" style="249" customWidth="1"/>
    <col min="15362" max="15362" width="26.5" style="249" customWidth="1"/>
    <col min="15363" max="15616" width="9" style="249"/>
    <col min="15617" max="15617" width="11" style="249" customWidth="1"/>
    <col min="15618" max="15618" width="26.5" style="249" customWidth="1"/>
    <col min="15619" max="15872" width="9" style="249"/>
    <col min="15873" max="15873" width="11" style="249" customWidth="1"/>
    <col min="15874" max="15874" width="26.5" style="249" customWidth="1"/>
    <col min="15875" max="16128" width="9" style="249"/>
    <col min="16129" max="16129" width="11" style="249" customWidth="1"/>
    <col min="16130" max="16130" width="26.5" style="249" customWidth="1"/>
    <col min="16131" max="16382" width="9" style="249"/>
    <col min="16383" max="16384" width="9" style="249" customWidth="1"/>
  </cols>
  <sheetData>
    <row r="1" spans="2:9" ht="20.25" customHeight="1">
      <c r="B1" s="250" t="s">
        <v>707</v>
      </c>
      <c r="C1" s="250"/>
      <c r="D1" s="250"/>
      <c r="H1" s="252"/>
      <c r="I1" s="253"/>
    </row>
    <row r="2" spans="2:9" ht="10.9" customHeight="1">
      <c r="E2" s="610" t="s">
        <v>496</v>
      </c>
      <c r="F2" s="610"/>
      <c r="G2" s="266">
        <v>44888</v>
      </c>
      <c r="I2" s="253"/>
    </row>
    <row r="3" spans="2:9" ht="19.5">
      <c r="B3" s="611" t="s">
        <v>518</v>
      </c>
      <c r="C3" s="611"/>
      <c r="D3" s="611"/>
      <c r="H3" s="254"/>
    </row>
    <row r="4" spans="2:9" ht="20.25" customHeight="1" thickBot="1">
      <c r="B4" s="612"/>
      <c r="C4" s="612"/>
      <c r="D4" s="612"/>
      <c r="F4" s="613" t="s">
        <v>371</v>
      </c>
      <c r="G4" s="613"/>
      <c r="H4" s="254"/>
    </row>
    <row r="5" spans="2:9" ht="19.5">
      <c r="B5" s="282" t="s">
        <v>373</v>
      </c>
      <c r="E5" s="255"/>
      <c r="F5" s="609" t="s">
        <v>372</v>
      </c>
      <c r="G5" s="609"/>
      <c r="H5" s="254"/>
      <c r="I5" s="256"/>
    </row>
    <row r="6" spans="2:9" ht="18" customHeight="1"/>
    <row r="7" spans="2:9" ht="24.95" customHeight="1">
      <c r="B7" s="257" t="s">
        <v>374</v>
      </c>
      <c r="C7" s="257" t="s">
        <v>520</v>
      </c>
      <c r="D7" s="265"/>
      <c r="E7" s="258"/>
      <c r="F7" s="257" t="s">
        <v>374</v>
      </c>
      <c r="G7" s="257" t="s">
        <v>519</v>
      </c>
      <c r="H7" s="249"/>
    </row>
    <row r="8" spans="2:9" ht="24.95" customHeight="1">
      <c r="B8" s="259">
        <v>1</v>
      </c>
      <c r="C8" s="260"/>
      <c r="D8" s="262"/>
      <c r="E8" s="258"/>
      <c r="F8" s="259">
        <v>1</v>
      </c>
      <c r="G8" s="259"/>
      <c r="H8" s="261"/>
    </row>
    <row r="9" spans="2:9" ht="24.95" customHeight="1">
      <c r="B9" s="259">
        <v>2</v>
      </c>
      <c r="C9" s="260"/>
      <c r="D9" s="262"/>
      <c r="E9" s="258"/>
      <c r="F9" s="259">
        <v>2</v>
      </c>
      <c r="G9" s="259"/>
      <c r="H9" s="261"/>
    </row>
    <row r="10" spans="2:9" ht="24.95" customHeight="1">
      <c r="B10" s="259">
        <v>3</v>
      </c>
      <c r="C10" s="260"/>
      <c r="D10" s="262"/>
      <c r="E10" s="258"/>
      <c r="F10" s="259">
        <v>3</v>
      </c>
      <c r="G10" s="259"/>
      <c r="H10" s="261"/>
    </row>
    <row r="11" spans="2:9" ht="24.95" customHeight="1">
      <c r="B11" s="259">
        <v>4</v>
      </c>
      <c r="C11" s="260"/>
      <c r="D11" s="262"/>
      <c r="E11" s="263"/>
      <c r="F11" s="259">
        <v>4</v>
      </c>
      <c r="G11" s="259"/>
      <c r="H11" s="261"/>
    </row>
    <row r="12" spans="2:9" ht="24.95" customHeight="1">
      <c r="B12" s="259">
        <v>5</v>
      </c>
      <c r="C12" s="260"/>
      <c r="D12" s="262"/>
      <c r="E12" s="263"/>
      <c r="F12" s="259">
        <v>5</v>
      </c>
      <c r="G12" s="259"/>
      <c r="H12" s="261"/>
    </row>
    <row r="13" spans="2:9" ht="24.95" customHeight="1">
      <c r="B13" s="259">
        <v>6</v>
      </c>
      <c r="C13" s="260"/>
      <c r="D13" s="262"/>
      <c r="E13" s="263"/>
      <c r="F13" s="259">
        <v>6</v>
      </c>
      <c r="G13" s="259"/>
      <c r="H13" s="261"/>
    </row>
    <row r="14" spans="2:9" ht="24.95" customHeight="1">
      <c r="B14" s="259">
        <v>7</v>
      </c>
      <c r="C14" s="260"/>
      <c r="D14" s="262"/>
      <c r="E14" s="263"/>
      <c r="F14" s="259">
        <v>7</v>
      </c>
      <c r="G14" s="259"/>
      <c r="H14" s="261"/>
    </row>
    <row r="15" spans="2:9" ht="24.95" customHeight="1">
      <c r="B15" s="259">
        <v>8</v>
      </c>
      <c r="C15" s="260"/>
      <c r="D15" s="262"/>
      <c r="E15" s="263"/>
      <c r="F15" s="259">
        <v>8</v>
      </c>
      <c r="G15" s="259"/>
      <c r="H15" s="261"/>
    </row>
    <row r="16" spans="2:9" ht="24.95" customHeight="1">
      <c r="B16" s="259">
        <v>9</v>
      </c>
      <c r="C16" s="260"/>
      <c r="D16" s="262"/>
      <c r="E16" s="263"/>
      <c r="F16" s="259">
        <v>9</v>
      </c>
      <c r="G16" s="259"/>
      <c r="H16" s="261"/>
    </row>
    <row r="17" spans="2:8" ht="24.95" customHeight="1">
      <c r="B17" s="259">
        <v>10</v>
      </c>
      <c r="C17" s="260"/>
      <c r="D17" s="262"/>
      <c r="E17" s="258"/>
      <c r="F17" s="259">
        <v>10</v>
      </c>
      <c r="G17" s="259"/>
      <c r="H17" s="261"/>
    </row>
    <row r="18" spans="2:8" ht="24.95" customHeight="1">
      <c r="B18" s="259">
        <v>11</v>
      </c>
      <c r="C18" s="260"/>
      <c r="D18" s="262"/>
      <c r="E18" s="258"/>
      <c r="F18" s="259">
        <v>11</v>
      </c>
      <c r="G18" s="259"/>
      <c r="H18" s="261"/>
    </row>
    <row r="19" spans="2:8" ht="24.95" customHeight="1">
      <c r="B19" s="259">
        <v>12</v>
      </c>
      <c r="C19" s="260"/>
      <c r="D19" s="262"/>
      <c r="E19" s="258"/>
      <c r="F19" s="259">
        <v>12</v>
      </c>
      <c r="G19" s="259"/>
      <c r="H19" s="261"/>
    </row>
    <row r="20" spans="2:8" ht="24.95" customHeight="1">
      <c r="B20" s="259">
        <v>13</v>
      </c>
      <c r="C20" s="260"/>
      <c r="D20" s="262"/>
      <c r="E20" s="258"/>
      <c r="F20" s="259">
        <v>13</v>
      </c>
      <c r="G20" s="259"/>
      <c r="H20" s="261"/>
    </row>
    <row r="21" spans="2:8" ht="24.95" customHeight="1">
      <c r="B21" s="259">
        <v>14</v>
      </c>
      <c r="C21" s="260"/>
      <c r="D21" s="262"/>
      <c r="E21" s="258"/>
      <c r="F21" s="259">
        <v>14</v>
      </c>
      <c r="G21" s="259"/>
      <c r="H21" s="261"/>
    </row>
    <row r="22" spans="2:8" ht="24.95" customHeight="1">
      <c r="B22" s="259">
        <v>15</v>
      </c>
      <c r="C22" s="260"/>
      <c r="D22" s="262"/>
      <c r="E22" s="258"/>
      <c r="F22" s="259">
        <v>15</v>
      </c>
      <c r="G22" s="259"/>
      <c r="H22" s="261"/>
    </row>
    <row r="23" spans="2:8" ht="24.95" customHeight="1">
      <c r="B23" s="259">
        <v>16</v>
      </c>
      <c r="C23" s="260"/>
      <c r="D23" s="262"/>
      <c r="E23" s="258"/>
      <c r="F23" s="259">
        <v>16</v>
      </c>
      <c r="G23" s="259"/>
      <c r="H23" s="261"/>
    </row>
    <row r="24" spans="2:8" ht="24.95" customHeight="1">
      <c r="B24" s="259">
        <v>17</v>
      </c>
      <c r="C24" s="260"/>
      <c r="D24" s="262"/>
      <c r="E24" s="258"/>
      <c r="F24" s="259">
        <v>17</v>
      </c>
      <c r="G24" s="259"/>
      <c r="H24" s="261"/>
    </row>
    <row r="25" spans="2:8" ht="24.95" customHeight="1">
      <c r="B25" s="259">
        <v>18</v>
      </c>
      <c r="C25" s="260"/>
      <c r="D25" s="262"/>
      <c r="E25" s="258"/>
      <c r="F25" s="259">
        <v>18</v>
      </c>
      <c r="G25" s="259"/>
      <c r="H25" s="261"/>
    </row>
    <row r="26" spans="2:8" ht="24.95" customHeight="1">
      <c r="B26" s="259">
        <v>19</v>
      </c>
      <c r="C26" s="260"/>
      <c r="D26" s="262"/>
      <c r="E26" s="258"/>
      <c r="F26" s="259">
        <v>19</v>
      </c>
      <c r="G26" s="259"/>
      <c r="H26" s="261"/>
    </row>
    <row r="27" spans="2:8" ht="24.95" customHeight="1">
      <c r="B27" s="259">
        <v>20</v>
      </c>
      <c r="C27" s="260"/>
      <c r="D27" s="262"/>
      <c r="E27" s="258"/>
      <c r="F27" s="259">
        <v>20</v>
      </c>
      <c r="G27" s="260"/>
      <c r="H27" s="261"/>
    </row>
    <row r="28" spans="2:8" ht="24.95" customHeight="1">
      <c r="B28" s="259">
        <v>21</v>
      </c>
      <c r="C28" s="260"/>
      <c r="D28" s="262"/>
      <c r="E28" s="258"/>
      <c r="F28" s="259">
        <v>21</v>
      </c>
      <c r="G28" s="260"/>
    </row>
    <row r="29" spans="2:8" ht="24.95" customHeight="1">
      <c r="B29" s="259">
        <v>22</v>
      </c>
      <c r="C29" s="260"/>
      <c r="D29" s="262"/>
      <c r="E29" s="263"/>
      <c r="F29" s="259">
        <v>22</v>
      </c>
      <c r="G29" s="260"/>
    </row>
    <row r="30" spans="2:8" ht="24.95" customHeight="1">
      <c r="B30" s="259">
        <v>23</v>
      </c>
      <c r="C30" s="260"/>
      <c r="D30" s="262"/>
      <c r="E30" s="258"/>
      <c r="F30" s="259">
        <v>23</v>
      </c>
      <c r="G30" s="260"/>
    </row>
    <row r="31" spans="2:8" ht="24.95" customHeight="1">
      <c r="B31" s="259">
        <v>24</v>
      </c>
      <c r="C31" s="260"/>
      <c r="D31" s="262"/>
      <c r="E31" s="258"/>
      <c r="F31" s="259">
        <v>24</v>
      </c>
      <c r="G31" s="260"/>
    </row>
    <row r="32" spans="2:8" ht="24.95" customHeight="1">
      <c r="B32" s="259">
        <v>25</v>
      </c>
      <c r="C32" s="260"/>
      <c r="D32" s="262"/>
      <c r="E32" s="258"/>
      <c r="F32" s="259">
        <v>25</v>
      </c>
      <c r="G32" s="260"/>
    </row>
    <row r="33" spans="2:8" ht="24.95" customHeight="1">
      <c r="B33" s="259">
        <v>26</v>
      </c>
      <c r="C33" s="260"/>
      <c r="D33" s="262"/>
      <c r="E33" s="258"/>
      <c r="F33" s="259">
        <v>26</v>
      </c>
      <c r="G33" s="260"/>
    </row>
    <row r="34" spans="2:8" ht="24.95" customHeight="1">
      <c r="B34" s="259">
        <v>27</v>
      </c>
      <c r="C34" s="260"/>
      <c r="D34" s="262"/>
      <c r="E34" s="263"/>
      <c r="F34" s="259">
        <v>27</v>
      </c>
      <c r="G34" s="260"/>
    </row>
    <row r="35" spans="2:8" ht="24.95" customHeight="1">
      <c r="B35" s="259">
        <v>28</v>
      </c>
      <c r="C35" s="260"/>
      <c r="D35" s="262"/>
      <c r="E35" s="258"/>
      <c r="F35" s="259">
        <v>28</v>
      </c>
      <c r="G35" s="260"/>
    </row>
    <row r="36" spans="2:8" ht="24.95" customHeight="1">
      <c r="B36" s="259">
        <v>29</v>
      </c>
      <c r="C36" s="260"/>
      <c r="D36" s="262"/>
      <c r="E36" s="258"/>
      <c r="F36" s="259">
        <v>29</v>
      </c>
      <c r="G36" s="260"/>
    </row>
    <row r="37" spans="2:8" ht="24.95" customHeight="1">
      <c r="B37" s="259">
        <v>30</v>
      </c>
      <c r="C37" s="260"/>
      <c r="D37" s="262"/>
      <c r="E37" s="258"/>
      <c r="F37" s="259">
        <v>30</v>
      </c>
      <c r="G37" s="260"/>
    </row>
    <row r="38" spans="2:8" ht="12.75" customHeight="1">
      <c r="C38" s="296"/>
      <c r="F38" s="125"/>
      <c r="G38" s="309"/>
      <c r="H38" s="264"/>
    </row>
    <row r="39" spans="2:8" ht="24.75" customHeight="1">
      <c r="F39" s="125"/>
      <c r="G39" s="309" t="s">
        <v>706</v>
      </c>
    </row>
    <row r="40" spans="2:8" ht="18" customHeight="1"/>
    <row r="41" spans="2:8" ht="18" customHeight="1"/>
    <row r="42" spans="2:8" ht="18" customHeight="1"/>
    <row r="43" spans="2:8" ht="18" customHeight="1"/>
    <row r="44" spans="2:8" ht="18" customHeight="1"/>
    <row r="45" spans="2:8" ht="18" customHeight="1"/>
    <row r="46" spans="2:8" ht="18" customHeight="1"/>
    <row r="47" spans="2:8" ht="18" customHeight="1"/>
    <row r="48" spans="2:8" ht="18" customHeight="1"/>
    <row r="49" ht="18" customHeight="1"/>
    <row r="50" ht="18" customHeight="1"/>
    <row r="51" ht="18" customHeight="1"/>
    <row r="52" ht="7.15" customHeight="1"/>
    <row r="53" ht="18" customHeight="1"/>
    <row r="54" ht="18" customHeight="1"/>
    <row r="55" ht="18" customHeight="1"/>
    <row r="56" ht="18" customHeight="1"/>
    <row r="57" ht="18"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20.25" customHeight="1"/>
    <row r="88" ht="20.25" customHeight="1"/>
  </sheetData>
  <mergeCells count="4">
    <mergeCell ref="E2:F2"/>
    <mergeCell ref="B3:D4"/>
    <mergeCell ref="F4:G4"/>
    <mergeCell ref="F5:G5"/>
  </mergeCells>
  <phoneticPr fontId="1"/>
  <printOptions horizontalCentered="1" verticalCentered="1"/>
  <pageMargins left="0.39370078740157483" right="0.39370078740157483" top="0.39370078740157483" bottom="0.3937007874015748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AD80"/>
  <sheetViews>
    <sheetView showGridLines="0" showWhiteSpace="0" view="pageBreakPreview" topLeftCell="A4" zoomScale="60" zoomScaleNormal="100" zoomScalePageLayoutView="50" workbookViewId="0">
      <selection activeCell="M89" sqref="M89"/>
    </sheetView>
  </sheetViews>
  <sheetFormatPr defaultRowHeight="29.25" customHeight="1"/>
  <cols>
    <col min="1" max="1" width="8.375" style="507" customWidth="1"/>
    <col min="2" max="2" width="10.125" style="310" customWidth="1"/>
    <col min="3" max="3" width="76.875" style="509" customWidth="1"/>
    <col min="4" max="4" width="12.75" style="509" customWidth="1"/>
    <col min="5" max="5" width="13" style="509" bestFit="1" customWidth="1"/>
    <col min="6" max="6" width="9.875" style="208" customWidth="1"/>
    <col min="7" max="7" width="18.125" style="208" bestFit="1" customWidth="1"/>
    <col min="8" max="8" width="48.5" style="21" customWidth="1"/>
    <col min="9" max="9" width="21.875" style="506" customWidth="1"/>
    <col min="10" max="10" width="18.75" style="507" bestFit="1" customWidth="1"/>
    <col min="11" max="12" width="9" style="507"/>
    <col min="13" max="13" width="11" style="507" bestFit="1" customWidth="1"/>
    <col min="14" max="14" width="10.625" style="508" bestFit="1" customWidth="1"/>
    <col min="15" max="15" width="21" style="507" bestFit="1" customWidth="1"/>
    <col min="16" max="257" width="9" style="507"/>
    <col min="258" max="258" width="23.125" style="507" customWidth="1"/>
    <col min="259" max="259" width="10.125" style="507" customWidth="1"/>
    <col min="260" max="260" width="43.75" style="507" customWidth="1"/>
    <col min="261" max="262" width="6.125" style="507" customWidth="1"/>
    <col min="263" max="263" width="35.75" style="507" customWidth="1"/>
    <col min="264" max="264" width="31.5" style="507" bestFit="1" customWidth="1"/>
    <col min="265" max="265" width="18.75" style="507" bestFit="1" customWidth="1"/>
    <col min="266" max="267" width="9" style="507"/>
    <col min="268" max="268" width="11" style="507" bestFit="1" customWidth="1"/>
    <col min="269" max="513" width="9" style="507"/>
    <col min="514" max="514" width="23.125" style="507" customWidth="1"/>
    <col min="515" max="515" width="10.125" style="507" customWidth="1"/>
    <col min="516" max="516" width="43.75" style="507" customWidth="1"/>
    <col min="517" max="518" width="6.125" style="507" customWidth="1"/>
    <col min="519" max="519" width="35.75" style="507" customWidth="1"/>
    <col min="520" max="520" width="31.5" style="507" bestFit="1" customWidth="1"/>
    <col min="521" max="521" width="18.75" style="507" bestFit="1" customWidth="1"/>
    <col min="522" max="523" width="9" style="507"/>
    <col min="524" max="524" width="11" style="507" bestFit="1" customWidth="1"/>
    <col min="525" max="769" width="9" style="507"/>
    <col min="770" max="770" width="23.125" style="507" customWidth="1"/>
    <col min="771" max="771" width="10.125" style="507" customWidth="1"/>
    <col min="772" max="772" width="43.75" style="507" customWidth="1"/>
    <col min="773" max="774" width="6.125" style="507" customWidth="1"/>
    <col min="775" max="775" width="35.75" style="507" customWidth="1"/>
    <col min="776" max="776" width="31.5" style="507" bestFit="1" customWidth="1"/>
    <col min="777" max="777" width="18.75" style="507" bestFit="1" customWidth="1"/>
    <col min="778" max="779" width="9" style="507"/>
    <col min="780" max="780" width="11" style="507" bestFit="1" customWidth="1"/>
    <col min="781" max="1025" width="9" style="507"/>
    <col min="1026" max="1026" width="23.125" style="507" customWidth="1"/>
    <col min="1027" max="1027" width="10.125" style="507" customWidth="1"/>
    <col min="1028" max="1028" width="43.75" style="507" customWidth="1"/>
    <col min="1029" max="1030" width="6.125" style="507" customWidth="1"/>
    <col min="1031" max="1031" width="35.75" style="507" customWidth="1"/>
    <col min="1032" max="1032" width="31.5" style="507" bestFit="1" customWidth="1"/>
    <col min="1033" max="1033" width="18.75" style="507" bestFit="1" customWidth="1"/>
    <col min="1034" max="1035" width="9" style="507"/>
    <col min="1036" max="1036" width="11" style="507" bestFit="1" customWidth="1"/>
    <col min="1037" max="1281" width="9" style="507"/>
    <col min="1282" max="1282" width="23.125" style="507" customWidth="1"/>
    <col min="1283" max="1283" width="10.125" style="507" customWidth="1"/>
    <col min="1284" max="1284" width="43.75" style="507" customWidth="1"/>
    <col min="1285" max="1286" width="6.125" style="507" customWidth="1"/>
    <col min="1287" max="1287" width="35.75" style="507" customWidth="1"/>
    <col min="1288" max="1288" width="31.5" style="507" bestFit="1" customWidth="1"/>
    <col min="1289" max="1289" width="18.75" style="507" bestFit="1" customWidth="1"/>
    <col min="1290" max="1291" width="9" style="507"/>
    <col min="1292" max="1292" width="11" style="507" bestFit="1" customWidth="1"/>
    <col min="1293" max="1537" width="9" style="507"/>
    <col min="1538" max="1538" width="23.125" style="507" customWidth="1"/>
    <col min="1539" max="1539" width="10.125" style="507" customWidth="1"/>
    <col min="1540" max="1540" width="43.75" style="507" customWidth="1"/>
    <col min="1541" max="1542" width="6.125" style="507" customWidth="1"/>
    <col min="1543" max="1543" width="35.75" style="507" customWidth="1"/>
    <col min="1544" max="1544" width="31.5" style="507" bestFit="1" customWidth="1"/>
    <col min="1545" max="1545" width="18.75" style="507" bestFit="1" customWidth="1"/>
    <col min="1546" max="1547" width="9" style="507"/>
    <col min="1548" max="1548" width="11" style="507" bestFit="1" customWidth="1"/>
    <col min="1549" max="1793" width="9" style="507"/>
    <col min="1794" max="1794" width="23.125" style="507" customWidth="1"/>
    <col min="1795" max="1795" width="10.125" style="507" customWidth="1"/>
    <col min="1796" max="1796" width="43.75" style="507" customWidth="1"/>
    <col min="1797" max="1798" width="6.125" style="507" customWidth="1"/>
    <col min="1799" max="1799" width="35.75" style="507" customWidth="1"/>
    <col min="1800" max="1800" width="31.5" style="507" bestFit="1" customWidth="1"/>
    <col min="1801" max="1801" width="18.75" style="507" bestFit="1" customWidth="1"/>
    <col min="1802" max="1803" width="9" style="507"/>
    <col min="1804" max="1804" width="11" style="507" bestFit="1" customWidth="1"/>
    <col min="1805" max="2049" width="9" style="507"/>
    <col min="2050" max="2050" width="23.125" style="507" customWidth="1"/>
    <col min="2051" max="2051" width="10.125" style="507" customWidth="1"/>
    <col min="2052" max="2052" width="43.75" style="507" customWidth="1"/>
    <col min="2053" max="2054" width="6.125" style="507" customWidth="1"/>
    <col min="2055" max="2055" width="35.75" style="507" customWidth="1"/>
    <col min="2056" max="2056" width="31.5" style="507" bestFit="1" customWidth="1"/>
    <col min="2057" max="2057" width="18.75" style="507" bestFit="1" customWidth="1"/>
    <col min="2058" max="2059" width="9" style="507"/>
    <col min="2060" max="2060" width="11" style="507" bestFit="1" customWidth="1"/>
    <col min="2061" max="2305" width="9" style="507"/>
    <col min="2306" max="2306" width="23.125" style="507" customWidth="1"/>
    <col min="2307" max="2307" width="10.125" style="507" customWidth="1"/>
    <col min="2308" max="2308" width="43.75" style="507" customWidth="1"/>
    <col min="2309" max="2310" width="6.125" style="507" customWidth="1"/>
    <col min="2311" max="2311" width="35.75" style="507" customWidth="1"/>
    <col min="2312" max="2312" width="31.5" style="507" bestFit="1" customWidth="1"/>
    <col min="2313" max="2313" width="18.75" style="507" bestFit="1" customWidth="1"/>
    <col min="2314" max="2315" width="9" style="507"/>
    <col min="2316" max="2316" width="11" style="507" bestFit="1" customWidth="1"/>
    <col min="2317" max="2561" width="9" style="507"/>
    <col min="2562" max="2562" width="23.125" style="507" customWidth="1"/>
    <col min="2563" max="2563" width="10.125" style="507" customWidth="1"/>
    <col min="2564" max="2564" width="43.75" style="507" customWidth="1"/>
    <col min="2565" max="2566" width="6.125" style="507" customWidth="1"/>
    <col min="2567" max="2567" width="35.75" style="507" customWidth="1"/>
    <col min="2568" max="2568" width="31.5" style="507" bestFit="1" customWidth="1"/>
    <col min="2569" max="2569" width="18.75" style="507" bestFit="1" customWidth="1"/>
    <col min="2570" max="2571" width="9" style="507"/>
    <col min="2572" max="2572" width="11" style="507" bestFit="1" customWidth="1"/>
    <col min="2573" max="2817" width="9" style="507"/>
    <col min="2818" max="2818" width="23.125" style="507" customWidth="1"/>
    <col min="2819" max="2819" width="10.125" style="507" customWidth="1"/>
    <col min="2820" max="2820" width="43.75" style="507" customWidth="1"/>
    <col min="2821" max="2822" width="6.125" style="507" customWidth="1"/>
    <col min="2823" max="2823" width="35.75" style="507" customWidth="1"/>
    <col min="2824" max="2824" width="31.5" style="507" bestFit="1" customWidth="1"/>
    <col min="2825" max="2825" width="18.75" style="507" bestFit="1" customWidth="1"/>
    <col min="2826" max="2827" width="9" style="507"/>
    <col min="2828" max="2828" width="11" style="507" bestFit="1" customWidth="1"/>
    <col min="2829" max="3073" width="9" style="507"/>
    <col min="3074" max="3074" width="23.125" style="507" customWidth="1"/>
    <col min="3075" max="3075" width="10.125" style="507" customWidth="1"/>
    <col min="3076" max="3076" width="43.75" style="507" customWidth="1"/>
    <col min="3077" max="3078" width="6.125" style="507" customWidth="1"/>
    <col min="3079" max="3079" width="35.75" style="507" customWidth="1"/>
    <col min="3080" max="3080" width="31.5" style="507" bestFit="1" customWidth="1"/>
    <col min="3081" max="3081" width="18.75" style="507" bestFit="1" customWidth="1"/>
    <col min="3082" max="3083" width="9" style="507"/>
    <col min="3084" max="3084" width="11" style="507" bestFit="1" customWidth="1"/>
    <col min="3085" max="3329" width="9" style="507"/>
    <col min="3330" max="3330" width="23.125" style="507" customWidth="1"/>
    <col min="3331" max="3331" width="10.125" style="507" customWidth="1"/>
    <col min="3332" max="3332" width="43.75" style="507" customWidth="1"/>
    <col min="3333" max="3334" width="6.125" style="507" customWidth="1"/>
    <col min="3335" max="3335" width="35.75" style="507" customWidth="1"/>
    <col min="3336" max="3336" width="31.5" style="507" bestFit="1" customWidth="1"/>
    <col min="3337" max="3337" width="18.75" style="507" bestFit="1" customWidth="1"/>
    <col min="3338" max="3339" width="9" style="507"/>
    <col min="3340" max="3340" width="11" style="507" bestFit="1" customWidth="1"/>
    <col min="3341" max="3585" width="9" style="507"/>
    <col min="3586" max="3586" width="23.125" style="507" customWidth="1"/>
    <col min="3587" max="3587" width="10.125" style="507" customWidth="1"/>
    <col min="3588" max="3588" width="43.75" style="507" customWidth="1"/>
    <col min="3589" max="3590" width="6.125" style="507" customWidth="1"/>
    <col min="3591" max="3591" width="35.75" style="507" customWidth="1"/>
    <col min="3592" max="3592" width="31.5" style="507" bestFit="1" customWidth="1"/>
    <col min="3593" max="3593" width="18.75" style="507" bestFit="1" customWidth="1"/>
    <col min="3594" max="3595" width="9" style="507"/>
    <col min="3596" max="3596" width="11" style="507" bestFit="1" customWidth="1"/>
    <col min="3597" max="3841" width="9" style="507"/>
    <col min="3842" max="3842" width="23.125" style="507" customWidth="1"/>
    <col min="3843" max="3843" width="10.125" style="507" customWidth="1"/>
    <col min="3844" max="3844" width="43.75" style="507" customWidth="1"/>
    <col min="3845" max="3846" width="6.125" style="507" customWidth="1"/>
    <col min="3847" max="3847" width="35.75" style="507" customWidth="1"/>
    <col min="3848" max="3848" width="31.5" style="507" bestFit="1" customWidth="1"/>
    <col min="3849" max="3849" width="18.75" style="507" bestFit="1" customWidth="1"/>
    <col min="3850" max="3851" width="9" style="507"/>
    <col min="3852" max="3852" width="11" style="507" bestFit="1" customWidth="1"/>
    <col min="3853" max="4097" width="9" style="507"/>
    <col min="4098" max="4098" width="23.125" style="507" customWidth="1"/>
    <col min="4099" max="4099" width="10.125" style="507" customWidth="1"/>
    <col min="4100" max="4100" width="43.75" style="507" customWidth="1"/>
    <col min="4101" max="4102" width="6.125" style="507" customWidth="1"/>
    <col min="4103" max="4103" width="35.75" style="507" customWidth="1"/>
    <col min="4104" max="4104" width="31.5" style="507" bestFit="1" customWidth="1"/>
    <col min="4105" max="4105" width="18.75" style="507" bestFit="1" customWidth="1"/>
    <col min="4106" max="4107" width="9" style="507"/>
    <col min="4108" max="4108" width="11" style="507" bestFit="1" customWidth="1"/>
    <col min="4109" max="4353" width="9" style="507"/>
    <col min="4354" max="4354" width="23.125" style="507" customWidth="1"/>
    <col min="4355" max="4355" width="10.125" style="507" customWidth="1"/>
    <col min="4356" max="4356" width="43.75" style="507" customWidth="1"/>
    <col min="4357" max="4358" width="6.125" style="507" customWidth="1"/>
    <col min="4359" max="4359" width="35.75" style="507" customWidth="1"/>
    <col min="4360" max="4360" width="31.5" style="507" bestFit="1" customWidth="1"/>
    <col min="4361" max="4361" width="18.75" style="507" bestFit="1" customWidth="1"/>
    <col min="4362" max="4363" width="9" style="507"/>
    <col min="4364" max="4364" width="11" style="507" bestFit="1" customWidth="1"/>
    <col min="4365" max="4609" width="9" style="507"/>
    <col min="4610" max="4610" width="23.125" style="507" customWidth="1"/>
    <col min="4611" max="4611" width="10.125" style="507" customWidth="1"/>
    <col min="4612" max="4612" width="43.75" style="507" customWidth="1"/>
    <col min="4613" max="4614" width="6.125" style="507" customWidth="1"/>
    <col min="4615" max="4615" width="35.75" style="507" customWidth="1"/>
    <col min="4616" max="4616" width="31.5" style="507" bestFit="1" customWidth="1"/>
    <col min="4617" max="4617" width="18.75" style="507" bestFit="1" customWidth="1"/>
    <col min="4618" max="4619" width="9" style="507"/>
    <col min="4620" max="4620" width="11" style="507" bestFit="1" customWidth="1"/>
    <col min="4621" max="4865" width="9" style="507"/>
    <col min="4866" max="4866" width="23.125" style="507" customWidth="1"/>
    <col min="4867" max="4867" width="10.125" style="507" customWidth="1"/>
    <col min="4868" max="4868" width="43.75" style="507" customWidth="1"/>
    <col min="4869" max="4870" width="6.125" style="507" customWidth="1"/>
    <col min="4871" max="4871" width="35.75" style="507" customWidth="1"/>
    <col min="4872" max="4872" width="31.5" style="507" bestFit="1" customWidth="1"/>
    <col min="4873" max="4873" width="18.75" style="507" bestFit="1" customWidth="1"/>
    <col min="4874" max="4875" width="9" style="507"/>
    <col min="4876" max="4876" width="11" style="507" bestFit="1" customWidth="1"/>
    <col min="4877" max="5121" width="9" style="507"/>
    <col min="5122" max="5122" width="23.125" style="507" customWidth="1"/>
    <col min="5123" max="5123" width="10.125" style="507" customWidth="1"/>
    <col min="5124" max="5124" width="43.75" style="507" customWidth="1"/>
    <col min="5125" max="5126" width="6.125" style="507" customWidth="1"/>
    <col min="5127" max="5127" width="35.75" style="507" customWidth="1"/>
    <col min="5128" max="5128" width="31.5" style="507" bestFit="1" customWidth="1"/>
    <col min="5129" max="5129" width="18.75" style="507" bestFit="1" customWidth="1"/>
    <col min="5130" max="5131" width="9" style="507"/>
    <col min="5132" max="5132" width="11" style="507" bestFit="1" customWidth="1"/>
    <col min="5133" max="5377" width="9" style="507"/>
    <col min="5378" max="5378" width="23.125" style="507" customWidth="1"/>
    <col min="5379" max="5379" width="10.125" style="507" customWidth="1"/>
    <col min="5380" max="5380" width="43.75" style="507" customWidth="1"/>
    <col min="5381" max="5382" width="6.125" style="507" customWidth="1"/>
    <col min="5383" max="5383" width="35.75" style="507" customWidth="1"/>
    <col min="5384" max="5384" width="31.5" style="507" bestFit="1" customWidth="1"/>
    <col min="5385" max="5385" width="18.75" style="507" bestFit="1" customWidth="1"/>
    <col min="5386" max="5387" width="9" style="507"/>
    <col min="5388" max="5388" width="11" style="507" bestFit="1" customWidth="1"/>
    <col min="5389" max="5633" width="9" style="507"/>
    <col min="5634" max="5634" width="23.125" style="507" customWidth="1"/>
    <col min="5635" max="5635" width="10.125" style="507" customWidth="1"/>
    <col min="5636" max="5636" width="43.75" style="507" customWidth="1"/>
    <col min="5637" max="5638" width="6.125" style="507" customWidth="1"/>
    <col min="5639" max="5639" width="35.75" style="507" customWidth="1"/>
    <col min="5640" max="5640" width="31.5" style="507" bestFit="1" customWidth="1"/>
    <col min="5641" max="5641" width="18.75" style="507" bestFit="1" customWidth="1"/>
    <col min="5642" max="5643" width="9" style="507"/>
    <col min="5644" max="5644" width="11" style="507" bestFit="1" customWidth="1"/>
    <col min="5645" max="5889" width="9" style="507"/>
    <col min="5890" max="5890" width="23.125" style="507" customWidth="1"/>
    <col min="5891" max="5891" width="10.125" style="507" customWidth="1"/>
    <col min="5892" max="5892" width="43.75" style="507" customWidth="1"/>
    <col min="5893" max="5894" width="6.125" style="507" customWidth="1"/>
    <col min="5895" max="5895" width="35.75" style="507" customWidth="1"/>
    <col min="5896" max="5896" width="31.5" style="507" bestFit="1" customWidth="1"/>
    <col min="5897" max="5897" width="18.75" style="507" bestFit="1" customWidth="1"/>
    <col min="5898" max="5899" width="9" style="507"/>
    <col min="5900" max="5900" width="11" style="507" bestFit="1" customWidth="1"/>
    <col min="5901" max="6145" width="9" style="507"/>
    <col min="6146" max="6146" width="23.125" style="507" customWidth="1"/>
    <col min="6147" max="6147" width="10.125" style="507" customWidth="1"/>
    <col min="6148" max="6148" width="43.75" style="507" customWidth="1"/>
    <col min="6149" max="6150" width="6.125" style="507" customWidth="1"/>
    <col min="6151" max="6151" width="35.75" style="507" customWidth="1"/>
    <col min="6152" max="6152" width="31.5" style="507" bestFit="1" customWidth="1"/>
    <col min="6153" max="6153" width="18.75" style="507" bestFit="1" customWidth="1"/>
    <col min="6154" max="6155" width="9" style="507"/>
    <col min="6156" max="6156" width="11" style="507" bestFit="1" customWidth="1"/>
    <col min="6157" max="6401" width="9" style="507"/>
    <col min="6402" max="6402" width="23.125" style="507" customWidth="1"/>
    <col min="6403" max="6403" width="10.125" style="507" customWidth="1"/>
    <col min="6404" max="6404" width="43.75" style="507" customWidth="1"/>
    <col min="6405" max="6406" width="6.125" style="507" customWidth="1"/>
    <col min="6407" max="6407" width="35.75" style="507" customWidth="1"/>
    <col min="6408" max="6408" width="31.5" style="507" bestFit="1" customWidth="1"/>
    <col min="6409" max="6409" width="18.75" style="507" bestFit="1" customWidth="1"/>
    <col min="6410" max="6411" width="9" style="507"/>
    <col min="6412" max="6412" width="11" style="507" bestFit="1" customWidth="1"/>
    <col min="6413" max="6657" width="9" style="507"/>
    <col min="6658" max="6658" width="23.125" style="507" customWidth="1"/>
    <col min="6659" max="6659" width="10.125" style="507" customWidth="1"/>
    <col min="6660" max="6660" width="43.75" style="507" customWidth="1"/>
    <col min="6661" max="6662" width="6.125" style="507" customWidth="1"/>
    <col min="6663" max="6663" width="35.75" style="507" customWidth="1"/>
    <col min="6664" max="6664" width="31.5" style="507" bestFit="1" customWidth="1"/>
    <col min="6665" max="6665" width="18.75" style="507" bestFit="1" customWidth="1"/>
    <col min="6666" max="6667" width="9" style="507"/>
    <col min="6668" max="6668" width="11" style="507" bestFit="1" customWidth="1"/>
    <col min="6669" max="6913" width="9" style="507"/>
    <col min="6914" max="6914" width="23.125" style="507" customWidth="1"/>
    <col min="6915" max="6915" width="10.125" style="507" customWidth="1"/>
    <col min="6916" max="6916" width="43.75" style="507" customWidth="1"/>
    <col min="6917" max="6918" width="6.125" style="507" customWidth="1"/>
    <col min="6919" max="6919" width="35.75" style="507" customWidth="1"/>
    <col min="6920" max="6920" width="31.5" style="507" bestFit="1" customWidth="1"/>
    <col min="6921" max="6921" width="18.75" style="507" bestFit="1" customWidth="1"/>
    <col min="6922" max="6923" width="9" style="507"/>
    <col min="6924" max="6924" width="11" style="507" bestFit="1" customWidth="1"/>
    <col min="6925" max="7169" width="9" style="507"/>
    <col min="7170" max="7170" width="23.125" style="507" customWidth="1"/>
    <col min="7171" max="7171" width="10.125" style="507" customWidth="1"/>
    <col min="7172" max="7172" width="43.75" style="507" customWidth="1"/>
    <col min="7173" max="7174" width="6.125" style="507" customWidth="1"/>
    <col min="7175" max="7175" width="35.75" style="507" customWidth="1"/>
    <col min="7176" max="7176" width="31.5" style="507" bestFit="1" customWidth="1"/>
    <col min="7177" max="7177" width="18.75" style="507" bestFit="1" customWidth="1"/>
    <col min="7178" max="7179" width="9" style="507"/>
    <col min="7180" max="7180" width="11" style="507" bestFit="1" customWidth="1"/>
    <col min="7181" max="7425" width="9" style="507"/>
    <col min="7426" max="7426" width="23.125" style="507" customWidth="1"/>
    <col min="7427" max="7427" width="10.125" style="507" customWidth="1"/>
    <col min="7428" max="7428" width="43.75" style="507" customWidth="1"/>
    <col min="7429" max="7430" width="6.125" style="507" customWidth="1"/>
    <col min="7431" max="7431" width="35.75" style="507" customWidth="1"/>
    <col min="7432" max="7432" width="31.5" style="507" bestFit="1" customWidth="1"/>
    <col min="7433" max="7433" width="18.75" style="507" bestFit="1" customWidth="1"/>
    <col min="7434" max="7435" width="9" style="507"/>
    <col min="7436" max="7436" width="11" style="507" bestFit="1" customWidth="1"/>
    <col min="7437" max="7681" width="9" style="507"/>
    <col min="7682" max="7682" width="23.125" style="507" customWidth="1"/>
    <col min="7683" max="7683" width="10.125" style="507" customWidth="1"/>
    <col min="7684" max="7684" width="43.75" style="507" customWidth="1"/>
    <col min="7685" max="7686" width="6.125" style="507" customWidth="1"/>
    <col min="7687" max="7687" width="35.75" style="507" customWidth="1"/>
    <col min="7688" max="7688" width="31.5" style="507" bestFit="1" customWidth="1"/>
    <col min="7689" max="7689" width="18.75" style="507" bestFit="1" customWidth="1"/>
    <col min="7690" max="7691" width="9" style="507"/>
    <col min="7692" max="7692" width="11" style="507" bestFit="1" customWidth="1"/>
    <col min="7693" max="7937" width="9" style="507"/>
    <col min="7938" max="7938" width="23.125" style="507" customWidth="1"/>
    <col min="7939" max="7939" width="10.125" style="507" customWidth="1"/>
    <col min="7940" max="7940" width="43.75" style="507" customWidth="1"/>
    <col min="7941" max="7942" width="6.125" style="507" customWidth="1"/>
    <col min="7943" max="7943" width="35.75" style="507" customWidth="1"/>
    <col min="7944" max="7944" width="31.5" style="507" bestFit="1" customWidth="1"/>
    <col min="7945" max="7945" width="18.75" style="507" bestFit="1" customWidth="1"/>
    <col min="7946" max="7947" width="9" style="507"/>
    <col min="7948" max="7948" width="11" style="507" bestFit="1" customWidth="1"/>
    <col min="7949" max="8193" width="9" style="507"/>
    <col min="8194" max="8194" width="23.125" style="507" customWidth="1"/>
    <col min="8195" max="8195" width="10.125" style="507" customWidth="1"/>
    <col min="8196" max="8196" width="43.75" style="507" customWidth="1"/>
    <col min="8197" max="8198" width="6.125" style="507" customWidth="1"/>
    <col min="8199" max="8199" width="35.75" style="507" customWidth="1"/>
    <col min="8200" max="8200" width="31.5" style="507" bestFit="1" customWidth="1"/>
    <col min="8201" max="8201" width="18.75" style="507" bestFit="1" customWidth="1"/>
    <col min="8202" max="8203" width="9" style="507"/>
    <col min="8204" max="8204" width="11" style="507" bestFit="1" customWidth="1"/>
    <col min="8205" max="8449" width="9" style="507"/>
    <col min="8450" max="8450" width="23.125" style="507" customWidth="1"/>
    <col min="8451" max="8451" width="10.125" style="507" customWidth="1"/>
    <col min="8452" max="8452" width="43.75" style="507" customWidth="1"/>
    <col min="8453" max="8454" width="6.125" style="507" customWidth="1"/>
    <col min="8455" max="8455" width="35.75" style="507" customWidth="1"/>
    <col min="8456" max="8456" width="31.5" style="507" bestFit="1" customWidth="1"/>
    <col min="8457" max="8457" width="18.75" style="507" bestFit="1" customWidth="1"/>
    <col min="8458" max="8459" width="9" style="507"/>
    <col min="8460" max="8460" width="11" style="507" bestFit="1" customWidth="1"/>
    <col min="8461" max="8705" width="9" style="507"/>
    <col min="8706" max="8706" width="23.125" style="507" customWidth="1"/>
    <col min="8707" max="8707" width="10.125" style="507" customWidth="1"/>
    <col min="8708" max="8708" width="43.75" style="507" customWidth="1"/>
    <col min="8709" max="8710" width="6.125" style="507" customWidth="1"/>
    <col min="8711" max="8711" width="35.75" style="507" customWidth="1"/>
    <col min="8712" max="8712" width="31.5" style="507" bestFit="1" customWidth="1"/>
    <col min="8713" max="8713" width="18.75" style="507" bestFit="1" customWidth="1"/>
    <col min="8714" max="8715" width="9" style="507"/>
    <col min="8716" max="8716" width="11" style="507" bestFit="1" customWidth="1"/>
    <col min="8717" max="8961" width="9" style="507"/>
    <col min="8962" max="8962" width="23.125" style="507" customWidth="1"/>
    <col min="8963" max="8963" width="10.125" style="507" customWidth="1"/>
    <col min="8964" max="8964" width="43.75" style="507" customWidth="1"/>
    <col min="8965" max="8966" width="6.125" style="507" customWidth="1"/>
    <col min="8967" max="8967" width="35.75" style="507" customWidth="1"/>
    <col min="8968" max="8968" width="31.5" style="507" bestFit="1" customWidth="1"/>
    <col min="8969" max="8969" width="18.75" style="507" bestFit="1" customWidth="1"/>
    <col min="8970" max="8971" width="9" style="507"/>
    <col min="8972" max="8972" width="11" style="507" bestFit="1" customWidth="1"/>
    <col min="8973" max="9217" width="9" style="507"/>
    <col min="9218" max="9218" width="23.125" style="507" customWidth="1"/>
    <col min="9219" max="9219" width="10.125" style="507" customWidth="1"/>
    <col min="9220" max="9220" width="43.75" style="507" customWidth="1"/>
    <col min="9221" max="9222" width="6.125" style="507" customWidth="1"/>
    <col min="9223" max="9223" width="35.75" style="507" customWidth="1"/>
    <col min="9224" max="9224" width="31.5" style="507" bestFit="1" customWidth="1"/>
    <col min="9225" max="9225" width="18.75" style="507" bestFit="1" customWidth="1"/>
    <col min="9226" max="9227" width="9" style="507"/>
    <col min="9228" max="9228" width="11" style="507" bestFit="1" customWidth="1"/>
    <col min="9229" max="9473" width="9" style="507"/>
    <col min="9474" max="9474" width="23.125" style="507" customWidth="1"/>
    <col min="9475" max="9475" width="10.125" style="507" customWidth="1"/>
    <col min="9476" max="9476" width="43.75" style="507" customWidth="1"/>
    <col min="9477" max="9478" width="6.125" style="507" customWidth="1"/>
    <col min="9479" max="9479" width="35.75" style="507" customWidth="1"/>
    <col min="9480" max="9480" width="31.5" style="507" bestFit="1" customWidth="1"/>
    <col min="9481" max="9481" width="18.75" style="507" bestFit="1" customWidth="1"/>
    <col min="9482" max="9483" width="9" style="507"/>
    <col min="9484" max="9484" width="11" style="507" bestFit="1" customWidth="1"/>
    <col min="9485" max="9729" width="9" style="507"/>
    <col min="9730" max="9730" width="23.125" style="507" customWidth="1"/>
    <col min="9731" max="9731" width="10.125" style="507" customWidth="1"/>
    <col min="9732" max="9732" width="43.75" style="507" customWidth="1"/>
    <col min="9733" max="9734" width="6.125" style="507" customWidth="1"/>
    <col min="9735" max="9735" width="35.75" style="507" customWidth="1"/>
    <col min="9736" max="9736" width="31.5" style="507" bestFit="1" customWidth="1"/>
    <col min="9737" max="9737" width="18.75" style="507" bestFit="1" customWidth="1"/>
    <col min="9738" max="9739" width="9" style="507"/>
    <col min="9740" max="9740" width="11" style="507" bestFit="1" customWidth="1"/>
    <col min="9741" max="9985" width="9" style="507"/>
    <col min="9986" max="9986" width="23.125" style="507" customWidth="1"/>
    <col min="9987" max="9987" width="10.125" style="507" customWidth="1"/>
    <col min="9988" max="9988" width="43.75" style="507" customWidth="1"/>
    <col min="9989" max="9990" width="6.125" style="507" customWidth="1"/>
    <col min="9991" max="9991" width="35.75" style="507" customWidth="1"/>
    <col min="9992" max="9992" width="31.5" style="507" bestFit="1" customWidth="1"/>
    <col min="9993" max="9993" width="18.75" style="507" bestFit="1" customWidth="1"/>
    <col min="9994" max="9995" width="9" style="507"/>
    <col min="9996" max="9996" width="11" style="507" bestFit="1" customWidth="1"/>
    <col min="9997" max="10241" width="9" style="507"/>
    <col min="10242" max="10242" width="23.125" style="507" customWidth="1"/>
    <col min="10243" max="10243" width="10.125" style="507" customWidth="1"/>
    <col min="10244" max="10244" width="43.75" style="507" customWidth="1"/>
    <col min="10245" max="10246" width="6.125" style="507" customWidth="1"/>
    <col min="10247" max="10247" width="35.75" style="507" customWidth="1"/>
    <col min="10248" max="10248" width="31.5" style="507" bestFit="1" customWidth="1"/>
    <col min="10249" max="10249" width="18.75" style="507" bestFit="1" customWidth="1"/>
    <col min="10250" max="10251" width="9" style="507"/>
    <col min="10252" max="10252" width="11" style="507" bestFit="1" customWidth="1"/>
    <col min="10253" max="10497" width="9" style="507"/>
    <col min="10498" max="10498" width="23.125" style="507" customWidth="1"/>
    <col min="10499" max="10499" width="10.125" style="507" customWidth="1"/>
    <col min="10500" max="10500" width="43.75" style="507" customWidth="1"/>
    <col min="10501" max="10502" width="6.125" style="507" customWidth="1"/>
    <col min="10503" max="10503" width="35.75" style="507" customWidth="1"/>
    <col min="10504" max="10504" width="31.5" style="507" bestFit="1" customWidth="1"/>
    <col min="10505" max="10505" width="18.75" style="507" bestFit="1" customWidth="1"/>
    <col min="10506" max="10507" width="9" style="507"/>
    <col min="10508" max="10508" width="11" style="507" bestFit="1" customWidth="1"/>
    <col min="10509" max="10753" width="9" style="507"/>
    <col min="10754" max="10754" width="23.125" style="507" customWidth="1"/>
    <col min="10755" max="10755" width="10.125" style="507" customWidth="1"/>
    <col min="10756" max="10756" width="43.75" style="507" customWidth="1"/>
    <col min="10757" max="10758" width="6.125" style="507" customWidth="1"/>
    <col min="10759" max="10759" width="35.75" style="507" customWidth="1"/>
    <col min="10760" max="10760" width="31.5" style="507" bestFit="1" customWidth="1"/>
    <col min="10761" max="10761" width="18.75" style="507" bestFit="1" customWidth="1"/>
    <col min="10762" max="10763" width="9" style="507"/>
    <col min="10764" max="10764" width="11" style="507" bestFit="1" customWidth="1"/>
    <col min="10765" max="11009" width="9" style="507"/>
    <col min="11010" max="11010" width="23.125" style="507" customWidth="1"/>
    <col min="11011" max="11011" width="10.125" style="507" customWidth="1"/>
    <col min="11012" max="11012" width="43.75" style="507" customWidth="1"/>
    <col min="11013" max="11014" width="6.125" style="507" customWidth="1"/>
    <col min="11015" max="11015" width="35.75" style="507" customWidth="1"/>
    <col min="11016" max="11016" width="31.5" style="507" bestFit="1" customWidth="1"/>
    <col min="11017" max="11017" width="18.75" style="507" bestFit="1" customWidth="1"/>
    <col min="11018" max="11019" width="9" style="507"/>
    <col min="11020" max="11020" width="11" style="507" bestFit="1" customWidth="1"/>
    <col min="11021" max="11265" width="9" style="507"/>
    <col min="11266" max="11266" width="23.125" style="507" customWidth="1"/>
    <col min="11267" max="11267" width="10.125" style="507" customWidth="1"/>
    <col min="11268" max="11268" width="43.75" style="507" customWidth="1"/>
    <col min="11269" max="11270" width="6.125" style="507" customWidth="1"/>
    <col min="11271" max="11271" width="35.75" style="507" customWidth="1"/>
    <col min="11272" max="11272" width="31.5" style="507" bestFit="1" customWidth="1"/>
    <col min="11273" max="11273" width="18.75" style="507" bestFit="1" customWidth="1"/>
    <col min="11274" max="11275" width="9" style="507"/>
    <col min="11276" max="11276" width="11" style="507" bestFit="1" customWidth="1"/>
    <col min="11277" max="11521" width="9" style="507"/>
    <col min="11522" max="11522" width="23.125" style="507" customWidth="1"/>
    <col min="11523" max="11523" width="10.125" style="507" customWidth="1"/>
    <col min="11524" max="11524" width="43.75" style="507" customWidth="1"/>
    <col min="11525" max="11526" width="6.125" style="507" customWidth="1"/>
    <col min="11527" max="11527" width="35.75" style="507" customWidth="1"/>
    <col min="11528" max="11528" width="31.5" style="507" bestFit="1" customWidth="1"/>
    <col min="11529" max="11529" width="18.75" style="507" bestFit="1" customWidth="1"/>
    <col min="11530" max="11531" width="9" style="507"/>
    <col min="11532" max="11532" width="11" style="507" bestFit="1" customWidth="1"/>
    <col min="11533" max="11777" width="9" style="507"/>
    <col min="11778" max="11778" width="23.125" style="507" customWidth="1"/>
    <col min="11779" max="11779" width="10.125" style="507" customWidth="1"/>
    <col min="11780" max="11780" width="43.75" style="507" customWidth="1"/>
    <col min="11781" max="11782" width="6.125" style="507" customWidth="1"/>
    <col min="11783" max="11783" width="35.75" style="507" customWidth="1"/>
    <col min="11784" max="11784" width="31.5" style="507" bestFit="1" customWidth="1"/>
    <col min="11785" max="11785" width="18.75" style="507" bestFit="1" customWidth="1"/>
    <col min="11786" max="11787" width="9" style="507"/>
    <col min="11788" max="11788" width="11" style="507" bestFit="1" customWidth="1"/>
    <col min="11789" max="12033" width="9" style="507"/>
    <col min="12034" max="12034" width="23.125" style="507" customWidth="1"/>
    <col min="12035" max="12035" width="10.125" style="507" customWidth="1"/>
    <col min="12036" max="12036" width="43.75" style="507" customWidth="1"/>
    <col min="12037" max="12038" width="6.125" style="507" customWidth="1"/>
    <col min="12039" max="12039" width="35.75" style="507" customWidth="1"/>
    <col min="12040" max="12040" width="31.5" style="507" bestFit="1" customWidth="1"/>
    <col min="12041" max="12041" width="18.75" style="507" bestFit="1" customWidth="1"/>
    <col min="12042" max="12043" width="9" style="507"/>
    <col min="12044" max="12044" width="11" style="507" bestFit="1" customWidth="1"/>
    <col min="12045" max="12289" width="9" style="507"/>
    <col min="12290" max="12290" width="23.125" style="507" customWidth="1"/>
    <col min="12291" max="12291" width="10.125" style="507" customWidth="1"/>
    <col min="12292" max="12292" width="43.75" style="507" customWidth="1"/>
    <col min="12293" max="12294" width="6.125" style="507" customWidth="1"/>
    <col min="12295" max="12295" width="35.75" style="507" customWidth="1"/>
    <col min="12296" max="12296" width="31.5" style="507" bestFit="1" customWidth="1"/>
    <col min="12297" max="12297" width="18.75" style="507" bestFit="1" customWidth="1"/>
    <col min="12298" max="12299" width="9" style="507"/>
    <col min="12300" max="12300" width="11" style="507" bestFit="1" customWidth="1"/>
    <col min="12301" max="12545" width="9" style="507"/>
    <col min="12546" max="12546" width="23.125" style="507" customWidth="1"/>
    <col min="12547" max="12547" width="10.125" style="507" customWidth="1"/>
    <col min="12548" max="12548" width="43.75" style="507" customWidth="1"/>
    <col min="12549" max="12550" width="6.125" style="507" customWidth="1"/>
    <col min="12551" max="12551" width="35.75" style="507" customWidth="1"/>
    <col min="12552" max="12552" width="31.5" style="507" bestFit="1" customWidth="1"/>
    <col min="12553" max="12553" width="18.75" style="507" bestFit="1" customWidth="1"/>
    <col min="12554" max="12555" width="9" style="507"/>
    <col min="12556" max="12556" width="11" style="507" bestFit="1" customWidth="1"/>
    <col min="12557" max="12801" width="9" style="507"/>
    <col min="12802" max="12802" width="23.125" style="507" customWidth="1"/>
    <col min="12803" max="12803" width="10.125" style="507" customWidth="1"/>
    <col min="12804" max="12804" width="43.75" style="507" customWidth="1"/>
    <col min="12805" max="12806" width="6.125" style="507" customWidth="1"/>
    <col min="12807" max="12807" width="35.75" style="507" customWidth="1"/>
    <col min="12808" max="12808" width="31.5" style="507" bestFit="1" customWidth="1"/>
    <col min="12809" max="12809" width="18.75" style="507" bestFit="1" customWidth="1"/>
    <col min="12810" max="12811" width="9" style="507"/>
    <col min="12812" max="12812" width="11" style="507" bestFit="1" customWidth="1"/>
    <col min="12813" max="13057" width="9" style="507"/>
    <col min="13058" max="13058" width="23.125" style="507" customWidth="1"/>
    <col min="13059" max="13059" width="10.125" style="507" customWidth="1"/>
    <col min="13060" max="13060" width="43.75" style="507" customWidth="1"/>
    <col min="13061" max="13062" width="6.125" style="507" customWidth="1"/>
    <col min="13063" max="13063" width="35.75" style="507" customWidth="1"/>
    <col min="13064" max="13064" width="31.5" style="507" bestFit="1" customWidth="1"/>
    <col min="13065" max="13065" width="18.75" style="507" bestFit="1" customWidth="1"/>
    <col min="13066" max="13067" width="9" style="507"/>
    <col min="13068" max="13068" width="11" style="507" bestFit="1" customWidth="1"/>
    <col min="13069" max="13313" width="9" style="507"/>
    <col min="13314" max="13314" width="23.125" style="507" customWidth="1"/>
    <col min="13315" max="13315" width="10.125" style="507" customWidth="1"/>
    <col min="13316" max="13316" width="43.75" style="507" customWidth="1"/>
    <col min="13317" max="13318" width="6.125" style="507" customWidth="1"/>
    <col min="13319" max="13319" width="35.75" style="507" customWidth="1"/>
    <col min="13320" max="13320" width="31.5" style="507" bestFit="1" customWidth="1"/>
    <col min="13321" max="13321" width="18.75" style="507" bestFit="1" customWidth="1"/>
    <col min="13322" max="13323" width="9" style="507"/>
    <col min="13324" max="13324" width="11" style="507" bestFit="1" customWidth="1"/>
    <col min="13325" max="13569" width="9" style="507"/>
    <col min="13570" max="13570" width="23.125" style="507" customWidth="1"/>
    <col min="13571" max="13571" width="10.125" style="507" customWidth="1"/>
    <col min="13572" max="13572" width="43.75" style="507" customWidth="1"/>
    <col min="13573" max="13574" width="6.125" style="507" customWidth="1"/>
    <col min="13575" max="13575" width="35.75" style="507" customWidth="1"/>
    <col min="13576" max="13576" width="31.5" style="507" bestFit="1" customWidth="1"/>
    <col min="13577" max="13577" width="18.75" style="507" bestFit="1" customWidth="1"/>
    <col min="13578" max="13579" width="9" style="507"/>
    <col min="13580" max="13580" width="11" style="507" bestFit="1" customWidth="1"/>
    <col min="13581" max="13825" width="9" style="507"/>
    <col min="13826" max="13826" width="23.125" style="507" customWidth="1"/>
    <col min="13827" max="13827" width="10.125" style="507" customWidth="1"/>
    <col min="13828" max="13828" width="43.75" style="507" customWidth="1"/>
    <col min="13829" max="13830" width="6.125" style="507" customWidth="1"/>
    <col min="13831" max="13831" width="35.75" style="507" customWidth="1"/>
    <col min="13832" max="13832" width="31.5" style="507" bestFit="1" customWidth="1"/>
    <col min="13833" max="13833" width="18.75" style="507" bestFit="1" customWidth="1"/>
    <col min="13834" max="13835" width="9" style="507"/>
    <col min="13836" max="13836" width="11" style="507" bestFit="1" customWidth="1"/>
    <col min="13837" max="14081" width="9" style="507"/>
    <col min="14082" max="14082" width="23.125" style="507" customWidth="1"/>
    <col min="14083" max="14083" width="10.125" style="507" customWidth="1"/>
    <col min="14084" max="14084" width="43.75" style="507" customWidth="1"/>
    <col min="14085" max="14086" width="6.125" style="507" customWidth="1"/>
    <col min="14087" max="14087" width="35.75" style="507" customWidth="1"/>
    <col min="14088" max="14088" width="31.5" style="507" bestFit="1" customWidth="1"/>
    <col min="14089" max="14089" width="18.75" style="507" bestFit="1" customWidth="1"/>
    <col min="14090" max="14091" width="9" style="507"/>
    <col min="14092" max="14092" width="11" style="507" bestFit="1" customWidth="1"/>
    <col min="14093" max="14337" width="9" style="507"/>
    <col min="14338" max="14338" width="23.125" style="507" customWidth="1"/>
    <col min="14339" max="14339" width="10.125" style="507" customWidth="1"/>
    <col min="14340" max="14340" width="43.75" style="507" customWidth="1"/>
    <col min="14341" max="14342" width="6.125" style="507" customWidth="1"/>
    <col min="14343" max="14343" width="35.75" style="507" customWidth="1"/>
    <col min="14344" max="14344" width="31.5" style="507" bestFit="1" customWidth="1"/>
    <col min="14345" max="14345" width="18.75" style="507" bestFit="1" customWidth="1"/>
    <col min="14346" max="14347" width="9" style="507"/>
    <col min="14348" max="14348" width="11" style="507" bestFit="1" customWidth="1"/>
    <col min="14349" max="14593" width="9" style="507"/>
    <col min="14594" max="14594" width="23.125" style="507" customWidth="1"/>
    <col min="14595" max="14595" width="10.125" style="507" customWidth="1"/>
    <col min="14596" max="14596" width="43.75" style="507" customWidth="1"/>
    <col min="14597" max="14598" width="6.125" style="507" customWidth="1"/>
    <col min="14599" max="14599" width="35.75" style="507" customWidth="1"/>
    <col min="14600" max="14600" width="31.5" style="507" bestFit="1" customWidth="1"/>
    <col min="14601" max="14601" width="18.75" style="507" bestFit="1" customWidth="1"/>
    <col min="14602" max="14603" width="9" style="507"/>
    <col min="14604" max="14604" width="11" style="507" bestFit="1" customWidth="1"/>
    <col min="14605" max="14849" width="9" style="507"/>
    <col min="14850" max="14850" width="23.125" style="507" customWidth="1"/>
    <col min="14851" max="14851" width="10.125" style="507" customWidth="1"/>
    <col min="14852" max="14852" width="43.75" style="507" customWidth="1"/>
    <col min="14853" max="14854" width="6.125" style="507" customWidth="1"/>
    <col min="14855" max="14855" width="35.75" style="507" customWidth="1"/>
    <col min="14856" max="14856" width="31.5" style="507" bestFit="1" customWidth="1"/>
    <col min="14857" max="14857" width="18.75" style="507" bestFit="1" customWidth="1"/>
    <col min="14858" max="14859" width="9" style="507"/>
    <col min="14860" max="14860" width="11" style="507" bestFit="1" customWidth="1"/>
    <col min="14861" max="15105" width="9" style="507"/>
    <col min="15106" max="15106" width="23.125" style="507" customWidth="1"/>
    <col min="15107" max="15107" width="10.125" style="507" customWidth="1"/>
    <col min="15108" max="15108" width="43.75" style="507" customWidth="1"/>
    <col min="15109" max="15110" width="6.125" style="507" customWidth="1"/>
    <col min="15111" max="15111" width="35.75" style="507" customWidth="1"/>
    <col min="15112" max="15112" width="31.5" style="507" bestFit="1" customWidth="1"/>
    <col min="15113" max="15113" width="18.75" style="507" bestFit="1" customWidth="1"/>
    <col min="15114" max="15115" width="9" style="507"/>
    <col min="15116" max="15116" width="11" style="507" bestFit="1" customWidth="1"/>
    <col min="15117" max="15361" width="9" style="507"/>
    <col min="15362" max="15362" width="23.125" style="507" customWidth="1"/>
    <col min="15363" max="15363" width="10.125" style="507" customWidth="1"/>
    <col min="15364" max="15364" width="43.75" style="507" customWidth="1"/>
    <col min="15365" max="15366" width="6.125" style="507" customWidth="1"/>
    <col min="15367" max="15367" width="35.75" style="507" customWidth="1"/>
    <col min="15368" max="15368" width="31.5" style="507" bestFit="1" customWidth="1"/>
    <col min="15369" max="15369" width="18.75" style="507" bestFit="1" customWidth="1"/>
    <col min="15370" max="15371" width="9" style="507"/>
    <col min="15372" max="15372" width="11" style="507" bestFit="1" customWidth="1"/>
    <col min="15373" max="15617" width="9" style="507"/>
    <col min="15618" max="15618" width="23.125" style="507" customWidth="1"/>
    <col min="15619" max="15619" width="10.125" style="507" customWidth="1"/>
    <col min="15620" max="15620" width="43.75" style="507" customWidth="1"/>
    <col min="15621" max="15622" width="6.125" style="507" customWidth="1"/>
    <col min="15623" max="15623" width="35.75" style="507" customWidth="1"/>
    <col min="15624" max="15624" width="31.5" style="507" bestFit="1" customWidth="1"/>
    <col min="15625" max="15625" width="18.75" style="507" bestFit="1" customWidth="1"/>
    <col min="15626" max="15627" width="9" style="507"/>
    <col min="15628" max="15628" width="11" style="507" bestFit="1" customWidth="1"/>
    <col min="15629" max="15873" width="9" style="507"/>
    <col min="15874" max="15874" width="23.125" style="507" customWidth="1"/>
    <col min="15875" max="15875" width="10.125" style="507" customWidth="1"/>
    <col min="15876" max="15876" width="43.75" style="507" customWidth="1"/>
    <col min="15877" max="15878" width="6.125" style="507" customWidth="1"/>
    <col min="15879" max="15879" width="35.75" style="507" customWidth="1"/>
    <col min="15880" max="15880" width="31.5" style="507" bestFit="1" customWidth="1"/>
    <col min="15881" max="15881" width="18.75" style="507" bestFit="1" customWidth="1"/>
    <col min="15882" max="15883" width="9" style="507"/>
    <col min="15884" max="15884" width="11" style="507" bestFit="1" customWidth="1"/>
    <col min="15885" max="16129" width="9" style="507"/>
    <col min="16130" max="16130" width="23.125" style="507" customWidth="1"/>
    <col min="16131" max="16131" width="10.125" style="507" customWidth="1"/>
    <col min="16132" max="16132" width="43.75" style="507" customWidth="1"/>
    <col min="16133" max="16134" width="6.125" style="507" customWidth="1"/>
    <col min="16135" max="16135" width="35.75" style="507" customWidth="1"/>
    <col min="16136" max="16136" width="31.5" style="507" bestFit="1" customWidth="1"/>
    <col min="16137" max="16137" width="18.75" style="507" bestFit="1" customWidth="1"/>
    <col min="16138" max="16139" width="9" style="507"/>
    <col min="16140" max="16140" width="11" style="507" bestFit="1" customWidth="1"/>
    <col min="16141" max="16384" width="9" style="507"/>
  </cols>
  <sheetData>
    <row r="1" spans="1:30" s="471" customFormat="1" ht="86.25" customHeight="1">
      <c r="A1" s="729" t="s">
        <v>884</v>
      </c>
      <c r="B1" s="729"/>
      <c r="C1" s="729"/>
      <c r="D1" s="729"/>
      <c r="E1" s="729"/>
      <c r="F1" s="729"/>
      <c r="G1" s="729"/>
      <c r="H1" s="729"/>
      <c r="I1" s="729"/>
      <c r="J1" s="468"/>
      <c r="K1" s="469"/>
      <c r="L1" s="469"/>
      <c r="M1" s="470"/>
      <c r="N1" s="470"/>
      <c r="O1" s="470"/>
      <c r="P1" s="470"/>
      <c r="Q1" s="470"/>
      <c r="R1" s="470"/>
      <c r="S1" s="470"/>
      <c r="T1" s="470"/>
      <c r="U1" s="470"/>
      <c r="V1" s="470"/>
      <c r="W1" s="470"/>
      <c r="X1" s="470"/>
      <c r="Y1" s="469"/>
      <c r="Z1" s="469"/>
      <c r="AA1" s="469"/>
      <c r="AB1" s="469"/>
      <c r="AC1" s="469"/>
      <c r="AD1" s="469"/>
    </row>
    <row r="2" spans="1:30" s="471" customFormat="1" ht="30">
      <c r="A2" s="472" t="s">
        <v>529</v>
      </c>
      <c r="C2" s="473"/>
      <c r="D2" s="574" t="s">
        <v>680</v>
      </c>
      <c r="E2" s="574" t="s">
        <v>886</v>
      </c>
      <c r="F2" s="474"/>
      <c r="G2" s="472" t="s">
        <v>205</v>
      </c>
      <c r="H2" s="472"/>
      <c r="J2" s="475"/>
      <c r="K2" s="475"/>
      <c r="L2" s="475"/>
      <c r="P2" s="475"/>
      <c r="T2" s="475"/>
      <c r="U2" s="475"/>
      <c r="V2" s="475"/>
      <c r="W2" s="475"/>
      <c r="X2" s="475"/>
      <c r="Y2" s="475"/>
      <c r="Z2" s="475"/>
      <c r="AA2" s="475"/>
      <c r="AB2" s="475"/>
      <c r="AC2" s="475"/>
    </row>
    <row r="3" spans="1:30" s="481" customFormat="1" ht="39.950000000000003" customHeight="1">
      <c r="A3" s="730"/>
      <c r="B3" s="730"/>
      <c r="C3" s="476" t="s">
        <v>741</v>
      </c>
      <c r="D3" s="476" t="s">
        <v>530</v>
      </c>
      <c r="E3" s="476" t="s">
        <v>705</v>
      </c>
      <c r="F3" s="477"/>
      <c r="G3" s="478" t="s">
        <v>206</v>
      </c>
      <c r="H3" s="478" t="s">
        <v>242</v>
      </c>
      <c r="I3" s="479" t="s">
        <v>207</v>
      </c>
      <c r="J3" s="480"/>
      <c r="K3" s="480"/>
      <c r="L3" s="480"/>
      <c r="P3" s="480"/>
      <c r="T3" s="480"/>
      <c r="U3" s="480"/>
      <c r="V3" s="480"/>
      <c r="W3" s="480"/>
      <c r="X3" s="480"/>
      <c r="Y3" s="480"/>
      <c r="Z3" s="480"/>
      <c r="AA3" s="480"/>
      <c r="AB3" s="480"/>
    </row>
    <row r="4" spans="1:30" s="481" customFormat="1" ht="39.950000000000003" customHeight="1">
      <c r="A4" s="731">
        <v>1</v>
      </c>
      <c r="B4" s="732"/>
      <c r="C4" s="489" t="s">
        <v>742</v>
      </c>
      <c r="D4" s="742" t="s">
        <v>315</v>
      </c>
      <c r="E4" s="482" t="s">
        <v>544</v>
      </c>
      <c r="F4" s="483"/>
      <c r="G4" s="484" t="s">
        <v>531</v>
      </c>
      <c r="H4" s="485" t="s">
        <v>528</v>
      </c>
      <c r="I4" s="485" t="s">
        <v>254</v>
      </c>
      <c r="J4" s="480"/>
      <c r="K4" s="480"/>
      <c r="M4" s="735" t="s">
        <v>248</v>
      </c>
      <c r="N4" s="75">
        <v>1</v>
      </c>
      <c r="O4" s="76" t="s">
        <v>691</v>
      </c>
      <c r="P4" s="480"/>
      <c r="W4" s="480"/>
      <c r="X4" s="480"/>
      <c r="Y4" s="480"/>
      <c r="Z4" s="480"/>
      <c r="AA4" s="480"/>
      <c r="AB4" s="480"/>
    </row>
    <row r="5" spans="1:30" s="481" customFormat="1" ht="39.950000000000003" customHeight="1">
      <c r="A5" s="731">
        <v>2</v>
      </c>
      <c r="B5" s="732"/>
      <c r="C5" s="489" t="s">
        <v>928</v>
      </c>
      <c r="D5" s="743"/>
      <c r="E5" s="572"/>
      <c r="F5" s="483"/>
      <c r="G5" s="487">
        <v>0.3125</v>
      </c>
      <c r="H5" s="485" t="s">
        <v>247</v>
      </c>
      <c r="I5" s="485" t="s">
        <v>255</v>
      </c>
      <c r="J5" s="480"/>
      <c r="K5" s="480"/>
      <c r="M5" s="736"/>
      <c r="N5" s="75">
        <v>2</v>
      </c>
      <c r="O5" s="75" t="s">
        <v>692</v>
      </c>
      <c r="P5" s="480"/>
      <c r="W5" s="480"/>
      <c r="X5" s="480"/>
      <c r="Y5" s="480"/>
      <c r="Z5" s="480"/>
      <c r="AA5" s="480"/>
      <c r="AB5" s="480"/>
    </row>
    <row r="6" spans="1:30" s="481" customFormat="1" ht="39.950000000000003" customHeight="1">
      <c r="A6" s="731">
        <v>3</v>
      </c>
      <c r="B6" s="732"/>
      <c r="C6" s="486" t="s">
        <v>244</v>
      </c>
      <c r="D6" s="743"/>
      <c r="E6" s="572"/>
      <c r="F6" s="483"/>
      <c r="G6" s="484">
        <v>0.3125</v>
      </c>
      <c r="H6" s="488" t="s">
        <v>292</v>
      </c>
      <c r="I6" s="485" t="s">
        <v>256</v>
      </c>
      <c r="J6" s="480"/>
      <c r="K6" s="480"/>
      <c r="M6" s="736"/>
      <c r="N6" s="75">
        <v>3</v>
      </c>
      <c r="O6" s="75" t="s">
        <v>533</v>
      </c>
      <c r="P6" s="480"/>
      <c r="W6" s="480"/>
      <c r="X6" s="480"/>
      <c r="Y6" s="480"/>
      <c r="Z6" s="480"/>
      <c r="AA6" s="480"/>
      <c r="AB6" s="480"/>
    </row>
    <row r="7" spans="1:30" s="481" customFormat="1" ht="39.950000000000003" customHeight="1">
      <c r="A7" s="731">
        <v>4</v>
      </c>
      <c r="B7" s="732"/>
      <c r="C7" s="489" t="s">
        <v>888</v>
      </c>
      <c r="D7" s="743"/>
      <c r="E7" s="482" t="s">
        <v>544</v>
      </c>
      <c r="F7" s="483"/>
      <c r="G7" s="484">
        <v>0.31597222222222221</v>
      </c>
      <c r="H7" s="490" t="s">
        <v>24</v>
      </c>
      <c r="I7" s="485" t="s">
        <v>257</v>
      </c>
      <c r="K7" s="480"/>
      <c r="M7" s="736"/>
      <c r="N7" s="75">
        <v>4</v>
      </c>
      <c r="O7" s="75" t="s">
        <v>693</v>
      </c>
      <c r="P7" s="480"/>
      <c r="W7" s="480"/>
      <c r="X7" s="480"/>
      <c r="Y7" s="480"/>
      <c r="Z7" s="480"/>
      <c r="AA7" s="480"/>
      <c r="AB7" s="480"/>
    </row>
    <row r="8" spans="1:30" s="481" customFormat="1" ht="39.950000000000003" customHeight="1">
      <c r="A8" s="731">
        <v>5</v>
      </c>
      <c r="B8" s="732"/>
      <c r="C8" s="489" t="s">
        <v>887</v>
      </c>
      <c r="D8" s="743"/>
      <c r="E8" s="482" t="s">
        <v>546</v>
      </c>
      <c r="F8" s="491"/>
      <c r="G8" s="484">
        <v>0.31597222222222221</v>
      </c>
      <c r="H8" s="482" t="s">
        <v>25</v>
      </c>
      <c r="I8" s="492" t="s">
        <v>258</v>
      </c>
      <c r="J8" s="493"/>
      <c r="K8" s="480"/>
      <c r="M8" s="736"/>
      <c r="N8" s="75">
        <v>5</v>
      </c>
      <c r="O8" s="75" t="s">
        <v>694</v>
      </c>
      <c r="P8" s="480"/>
      <c r="W8" s="480"/>
      <c r="X8" s="480"/>
      <c r="Y8" s="480"/>
      <c r="Z8" s="480"/>
      <c r="AA8" s="480"/>
      <c r="AB8" s="480"/>
    </row>
    <row r="9" spans="1:30" s="481" customFormat="1" ht="39.950000000000003" customHeight="1">
      <c r="A9" s="731">
        <v>6</v>
      </c>
      <c r="B9" s="732"/>
      <c r="C9" s="486" t="s">
        <v>744</v>
      </c>
      <c r="D9" s="743"/>
      <c r="E9" s="482" t="s">
        <v>546</v>
      </c>
      <c r="F9" s="483"/>
      <c r="G9" s="484">
        <v>0.31944444444444448</v>
      </c>
      <c r="H9" s="482" t="s">
        <v>244</v>
      </c>
      <c r="I9" s="485" t="s">
        <v>293</v>
      </c>
      <c r="K9" s="480"/>
      <c r="M9" s="736"/>
      <c r="N9" s="75">
        <v>6</v>
      </c>
      <c r="O9" s="75" t="s">
        <v>420</v>
      </c>
      <c r="P9" s="480"/>
      <c r="W9" s="480"/>
      <c r="X9" s="480"/>
      <c r="Y9" s="480"/>
      <c r="Z9" s="480"/>
      <c r="AA9" s="480"/>
      <c r="AB9" s="480"/>
    </row>
    <row r="10" spans="1:30" s="481" customFormat="1" ht="38.25" customHeight="1" thickBot="1">
      <c r="A10" s="738">
        <v>7</v>
      </c>
      <c r="B10" s="739"/>
      <c r="C10" s="570" t="s">
        <v>889</v>
      </c>
      <c r="D10" s="744"/>
      <c r="E10" s="571" t="s">
        <v>543</v>
      </c>
      <c r="F10" s="483"/>
      <c r="G10" s="494">
        <v>0.31944444444444448</v>
      </c>
      <c r="H10" s="482" t="s">
        <v>22</v>
      </c>
      <c r="I10" s="485" t="s">
        <v>294</v>
      </c>
      <c r="J10" s="480"/>
      <c r="K10" s="480"/>
      <c r="M10" s="737"/>
      <c r="N10" s="75">
        <v>7</v>
      </c>
      <c r="O10" s="75" t="s">
        <v>421</v>
      </c>
      <c r="P10" s="480"/>
      <c r="W10" s="480"/>
      <c r="X10" s="480"/>
      <c r="Y10" s="480"/>
      <c r="Z10" s="480"/>
      <c r="AA10" s="480"/>
      <c r="AB10" s="480"/>
    </row>
    <row r="11" spans="1:30" s="481" customFormat="1" ht="39.6" customHeight="1" thickTop="1">
      <c r="A11" s="740">
        <v>8</v>
      </c>
      <c r="B11" s="741"/>
      <c r="C11" s="569" t="s">
        <v>698</v>
      </c>
      <c r="D11" s="745" t="s">
        <v>351</v>
      </c>
      <c r="E11" s="573"/>
      <c r="F11" s="483"/>
      <c r="G11" s="484">
        <v>0.32291666666666669</v>
      </c>
      <c r="H11" s="482" t="s">
        <v>243</v>
      </c>
      <c r="I11" s="485" t="s">
        <v>295</v>
      </c>
      <c r="J11" s="480"/>
      <c r="K11" s="480"/>
      <c r="M11" s="529"/>
      <c r="N11" s="75">
        <v>8</v>
      </c>
      <c r="O11" s="75" t="s">
        <v>695</v>
      </c>
      <c r="P11" s="480"/>
      <c r="Q11" s="480"/>
      <c r="R11" s="480"/>
      <c r="S11" s="480"/>
      <c r="W11" s="480"/>
      <c r="X11" s="480"/>
      <c r="Y11" s="480"/>
      <c r="Z11" s="480"/>
      <c r="AA11" s="480"/>
      <c r="AB11" s="480"/>
    </row>
    <row r="12" spans="1:30" s="481" customFormat="1" ht="39.6" customHeight="1">
      <c r="A12" s="733">
        <v>9</v>
      </c>
      <c r="B12" s="734"/>
      <c r="C12" s="486" t="s">
        <v>743</v>
      </c>
      <c r="D12" s="743"/>
      <c r="E12" s="482" t="s">
        <v>543</v>
      </c>
      <c r="F12" s="483"/>
      <c r="G12" s="484">
        <v>0.32291666666666669</v>
      </c>
      <c r="H12" s="482" t="s">
        <v>23</v>
      </c>
      <c r="I12" s="485" t="s">
        <v>521</v>
      </c>
      <c r="J12" s="480"/>
      <c r="K12" s="480"/>
      <c r="M12" s="529"/>
      <c r="N12" s="75">
        <v>9</v>
      </c>
      <c r="O12" s="75" t="s">
        <v>696</v>
      </c>
      <c r="P12" s="480"/>
      <c r="Q12" s="480"/>
      <c r="R12" s="480"/>
      <c r="S12" s="480"/>
      <c r="W12" s="480"/>
      <c r="X12" s="480"/>
      <c r="Y12" s="480"/>
      <c r="Z12" s="480"/>
      <c r="AA12" s="480"/>
      <c r="AB12" s="480"/>
    </row>
    <row r="13" spans="1:30" s="481" customFormat="1" ht="39.6" customHeight="1">
      <c r="A13" s="733">
        <v>10</v>
      </c>
      <c r="B13" s="734"/>
      <c r="C13" s="486" t="s">
        <v>890</v>
      </c>
      <c r="D13" s="743"/>
      <c r="E13" s="482" t="s">
        <v>543</v>
      </c>
      <c r="F13" s="483"/>
      <c r="G13" s="484">
        <v>0.33333333333333331</v>
      </c>
      <c r="H13" s="482" t="s">
        <v>697</v>
      </c>
      <c r="I13" s="485" t="s">
        <v>701</v>
      </c>
      <c r="J13" s="480"/>
      <c r="K13" s="480"/>
      <c r="M13" s="529"/>
      <c r="N13" s="75">
        <v>10</v>
      </c>
      <c r="O13" s="75" t="s">
        <v>488</v>
      </c>
      <c r="P13" s="480"/>
      <c r="Q13" s="480"/>
      <c r="R13" s="480"/>
      <c r="S13" s="480"/>
      <c r="W13" s="480"/>
      <c r="X13" s="480"/>
      <c r="Y13" s="480"/>
      <c r="Z13" s="480"/>
      <c r="AA13" s="480"/>
      <c r="AB13" s="480"/>
    </row>
    <row r="14" spans="1:30" s="481" customFormat="1" ht="39.6" customHeight="1">
      <c r="A14" s="733">
        <v>11</v>
      </c>
      <c r="B14" s="734"/>
      <c r="C14" s="486" t="s">
        <v>292</v>
      </c>
      <c r="D14" s="743"/>
      <c r="E14" s="572"/>
      <c r="F14" s="483"/>
      <c r="G14" s="484">
        <v>0.33333333333333331</v>
      </c>
      <c r="H14" s="482" t="s">
        <v>738</v>
      </c>
      <c r="I14" s="485" t="s">
        <v>702</v>
      </c>
      <c r="J14" s="480"/>
      <c r="K14" s="480"/>
      <c r="M14" s="529"/>
      <c r="N14" s="75">
        <v>11</v>
      </c>
      <c r="O14" s="75" t="s">
        <v>292</v>
      </c>
      <c r="P14" s="480"/>
      <c r="Q14" s="480"/>
      <c r="R14" s="480"/>
      <c r="S14" s="480"/>
      <c r="W14" s="480"/>
      <c r="X14" s="480"/>
      <c r="Y14" s="480"/>
      <c r="Z14" s="480"/>
      <c r="AA14" s="480"/>
      <c r="AB14" s="480"/>
    </row>
    <row r="15" spans="1:30" s="481" customFormat="1" ht="39.6" customHeight="1">
      <c r="A15" s="733">
        <v>12</v>
      </c>
      <c r="B15" s="734"/>
      <c r="C15" s="486" t="s">
        <v>891</v>
      </c>
      <c r="D15" s="743"/>
      <c r="E15" s="482" t="s">
        <v>544</v>
      </c>
      <c r="F15" s="483"/>
      <c r="G15" s="484">
        <v>0.33680555555555558</v>
      </c>
      <c r="H15" s="482" t="s">
        <v>692</v>
      </c>
      <c r="I15" s="485" t="s">
        <v>703</v>
      </c>
      <c r="J15" s="480"/>
      <c r="K15" s="480"/>
      <c r="M15" s="529"/>
      <c r="N15" s="75">
        <v>12</v>
      </c>
      <c r="O15" s="75" t="s">
        <v>417</v>
      </c>
      <c r="P15" s="480"/>
      <c r="Q15" s="480"/>
      <c r="R15" s="480"/>
      <c r="S15" s="480"/>
      <c r="W15" s="480"/>
      <c r="X15" s="480"/>
      <c r="Y15" s="480"/>
      <c r="Z15" s="480"/>
      <c r="AA15" s="480"/>
      <c r="AB15" s="480"/>
    </row>
    <row r="16" spans="1:30" s="481" customFormat="1" ht="39.6" customHeight="1">
      <c r="A16" s="733">
        <v>13</v>
      </c>
      <c r="B16" s="734"/>
      <c r="C16" s="486" t="s">
        <v>892</v>
      </c>
      <c r="D16" s="746"/>
      <c r="E16" s="482" t="s">
        <v>546</v>
      </c>
      <c r="F16" s="483"/>
      <c r="G16" s="484">
        <v>0.33680555555555558</v>
      </c>
      <c r="H16" s="482" t="s">
        <v>895</v>
      </c>
      <c r="I16" s="485" t="s">
        <v>704</v>
      </c>
      <c r="J16" s="480"/>
      <c r="K16" s="480"/>
      <c r="M16" s="529"/>
      <c r="N16" s="75">
        <v>13</v>
      </c>
      <c r="O16" s="75" t="s">
        <v>527</v>
      </c>
      <c r="P16" s="480"/>
      <c r="Q16" s="480"/>
      <c r="R16" s="480"/>
      <c r="S16" s="480"/>
      <c r="W16" s="480"/>
      <c r="X16" s="480"/>
      <c r="Y16" s="480"/>
      <c r="Z16" s="480"/>
      <c r="AA16" s="480"/>
      <c r="AB16" s="480"/>
    </row>
    <row r="17" spans="1:29" s="481" customFormat="1" ht="39.6" customHeight="1">
      <c r="A17" s="525"/>
      <c r="B17" s="525"/>
      <c r="C17" s="526"/>
      <c r="D17" s="527"/>
      <c r="E17" s="527"/>
      <c r="F17" s="483"/>
      <c r="G17" s="528"/>
      <c r="H17" s="527"/>
      <c r="I17" s="488"/>
      <c r="J17" s="480"/>
      <c r="K17" s="480"/>
      <c r="M17" s="529"/>
      <c r="N17" s="75"/>
      <c r="O17" s="75"/>
      <c r="P17" s="480"/>
      <c r="Q17" s="480"/>
      <c r="R17" s="480"/>
      <c r="S17" s="480"/>
      <c r="W17" s="480"/>
      <c r="X17" s="480"/>
      <c r="Y17" s="480"/>
      <c r="Z17" s="480"/>
      <c r="AA17" s="480"/>
      <c r="AB17" s="480"/>
    </row>
    <row r="18" spans="1:29" s="471" customFormat="1" ht="38.25" customHeight="1">
      <c r="A18" s="495" t="s">
        <v>681</v>
      </c>
      <c r="B18" s="420"/>
      <c r="C18" s="420"/>
      <c r="D18" s="420"/>
      <c r="E18" s="420"/>
      <c r="F18" s="496"/>
      <c r="G18" s="496"/>
      <c r="H18" s="497"/>
      <c r="I18" s="498"/>
      <c r="J18" s="499"/>
      <c r="K18" s="497"/>
      <c r="L18" s="497"/>
      <c r="M18" s="530"/>
      <c r="N18" s="75"/>
      <c r="O18" s="75"/>
      <c r="P18" s="480"/>
      <c r="Q18" s="497"/>
      <c r="S18" s="497"/>
      <c r="W18" s="497"/>
      <c r="X18" s="497"/>
      <c r="Y18" s="497"/>
      <c r="Z18" s="497"/>
      <c r="AA18" s="497"/>
      <c r="AB18" s="497"/>
      <c r="AC18" s="497"/>
    </row>
    <row r="19" spans="1:29" s="471" customFormat="1" ht="38.25" customHeight="1">
      <c r="A19" s="500" t="s">
        <v>296</v>
      </c>
      <c r="B19" s="420"/>
      <c r="C19" s="420"/>
      <c r="D19" s="420"/>
      <c r="E19" s="420"/>
      <c r="F19" s="496"/>
      <c r="G19" s="496"/>
      <c r="H19" s="501"/>
      <c r="I19" s="498"/>
      <c r="J19" s="499"/>
      <c r="K19" s="497"/>
      <c r="L19" s="497"/>
      <c r="P19" s="497"/>
      <c r="Q19" s="497"/>
      <c r="R19" s="497"/>
      <c r="S19" s="497"/>
      <c r="T19" s="497"/>
      <c r="U19" s="497"/>
      <c r="V19" s="497"/>
      <c r="W19" s="497"/>
      <c r="X19" s="497"/>
      <c r="Y19" s="497"/>
      <c r="Z19" s="497"/>
      <c r="AA19" s="497"/>
      <c r="AB19" s="497"/>
      <c r="AC19" s="497"/>
    </row>
    <row r="20" spans="1:29" s="471" customFormat="1" ht="38.25" customHeight="1">
      <c r="A20" s="500" t="s">
        <v>885</v>
      </c>
      <c r="B20" s="420"/>
      <c r="C20" s="420"/>
      <c r="D20" s="420"/>
      <c r="E20" s="420"/>
      <c r="F20" s="496"/>
      <c r="G20" s="496"/>
      <c r="H20" s="501"/>
      <c r="I20" s="498"/>
      <c r="J20" s="499"/>
      <c r="K20" s="497"/>
      <c r="L20" s="497"/>
      <c r="P20" s="497"/>
      <c r="Q20" s="497"/>
      <c r="R20" s="497"/>
      <c r="S20" s="497"/>
      <c r="T20" s="497"/>
      <c r="U20" s="497"/>
      <c r="V20" s="497"/>
      <c r="W20" s="497"/>
      <c r="X20" s="497"/>
      <c r="Y20" s="497"/>
      <c r="Z20" s="497"/>
      <c r="AA20" s="497"/>
      <c r="AB20" s="497"/>
      <c r="AC20" s="497"/>
    </row>
    <row r="21" spans="1:29" s="471" customFormat="1" ht="28.5">
      <c r="A21" s="502"/>
      <c r="B21" s="497"/>
      <c r="C21" s="497"/>
      <c r="D21" s="497"/>
      <c r="E21" s="497"/>
      <c r="F21" s="474"/>
      <c r="G21" s="474"/>
      <c r="H21" s="501"/>
      <c r="I21" s="498"/>
      <c r="J21" s="499"/>
      <c r="N21" s="503"/>
    </row>
    <row r="22" spans="1:29" s="471" customFormat="1" ht="18" customHeight="1">
      <c r="A22" s="502"/>
      <c r="B22" s="497"/>
      <c r="C22" s="497"/>
      <c r="D22" s="497"/>
      <c r="E22" s="497"/>
      <c r="F22" s="474"/>
      <c r="G22" s="474"/>
      <c r="H22" s="501"/>
      <c r="I22" s="498"/>
      <c r="N22" s="503"/>
    </row>
    <row r="23" spans="1:29" s="471" customFormat="1" ht="18" customHeight="1">
      <c r="A23" s="502"/>
      <c r="B23" s="497"/>
      <c r="C23" s="497"/>
      <c r="D23" s="497"/>
      <c r="E23" s="497"/>
      <c r="F23" s="474"/>
      <c r="G23" s="474"/>
      <c r="H23" s="501"/>
      <c r="I23" s="498"/>
      <c r="N23" s="503"/>
    </row>
    <row r="24" spans="1:29" s="471" customFormat="1" ht="18" customHeight="1">
      <c r="A24" s="502"/>
      <c r="B24" s="497"/>
      <c r="C24" s="497"/>
      <c r="D24" s="497"/>
      <c r="E24" s="497"/>
      <c r="F24" s="474"/>
      <c r="G24" s="474"/>
      <c r="H24" s="501"/>
      <c r="I24" s="498"/>
      <c r="N24" s="503"/>
    </row>
    <row r="25" spans="1:29" s="471" customFormat="1" ht="18" customHeight="1">
      <c r="A25" s="502"/>
      <c r="B25" s="497"/>
      <c r="C25" s="497"/>
      <c r="D25" s="497"/>
      <c r="E25" s="497"/>
      <c r="F25" s="474"/>
      <c r="G25" s="474"/>
      <c r="H25" s="501"/>
      <c r="I25" s="498"/>
      <c r="N25" s="503"/>
    </row>
    <row r="26" spans="1:29" s="471" customFormat="1" ht="18" customHeight="1">
      <c r="A26" s="502"/>
      <c r="B26" s="497"/>
      <c r="C26" s="497"/>
      <c r="D26" s="497"/>
      <c r="E26" s="497"/>
      <c r="F26" s="474"/>
      <c r="G26" s="474"/>
      <c r="H26" s="501"/>
      <c r="I26" s="498"/>
      <c r="N26" s="503"/>
    </row>
    <row r="27" spans="1:29" s="471" customFormat="1" ht="18" customHeight="1">
      <c r="A27" s="504"/>
      <c r="B27" s="497"/>
      <c r="C27" s="497"/>
      <c r="D27" s="497"/>
      <c r="E27" s="497"/>
      <c r="F27" s="474"/>
      <c r="G27" s="474"/>
      <c r="H27" s="501"/>
      <c r="I27" s="498"/>
      <c r="N27" s="503"/>
    </row>
    <row r="28" spans="1:29" s="471" customFormat="1" ht="39.950000000000003" customHeight="1">
      <c r="A28" s="505"/>
      <c r="B28" s="497"/>
      <c r="C28" s="497"/>
      <c r="D28" s="497"/>
      <c r="E28" s="497"/>
      <c r="F28" s="474"/>
      <c r="G28" s="474"/>
      <c r="H28" s="501"/>
      <c r="I28" s="498"/>
      <c r="N28" s="503"/>
    </row>
    <row r="29" spans="1:29" s="471" customFormat="1" ht="21" customHeight="1">
      <c r="A29" s="504"/>
      <c r="B29" s="497"/>
      <c r="C29" s="497"/>
      <c r="D29" s="497"/>
      <c r="E29" s="497"/>
      <c r="F29" s="474"/>
      <c r="G29" s="474"/>
      <c r="H29" s="501"/>
      <c r="I29" s="498"/>
      <c r="N29" s="503"/>
    </row>
    <row r="30" spans="1:29" s="471" customFormat="1" ht="39.950000000000003" customHeight="1">
      <c r="A30" s="505"/>
      <c r="C30" s="497"/>
      <c r="D30" s="497"/>
      <c r="E30" s="497"/>
      <c r="F30" s="474"/>
      <c r="G30" s="474"/>
      <c r="H30" s="501"/>
      <c r="I30" s="498"/>
      <c r="N30" s="503"/>
    </row>
    <row r="31" spans="1:29" s="471" customFormat="1" ht="39.950000000000003" customHeight="1">
      <c r="A31" s="504"/>
      <c r="F31" s="474"/>
      <c r="G31" s="474"/>
      <c r="H31" s="501"/>
      <c r="I31" s="498"/>
      <c r="N31" s="503"/>
    </row>
    <row r="32" spans="1:29" s="471" customFormat="1" ht="39.950000000000003" customHeight="1">
      <c r="F32" s="208"/>
      <c r="G32" s="208"/>
      <c r="H32" s="21"/>
      <c r="I32" s="506"/>
      <c r="N32" s="503"/>
    </row>
    <row r="33" spans="1:5" ht="39.950000000000003" customHeight="1">
      <c r="A33" s="471"/>
      <c r="B33" s="471"/>
      <c r="C33" s="471"/>
      <c r="D33" s="471"/>
      <c r="E33" s="471"/>
    </row>
    <row r="34" spans="1:5" ht="39.950000000000003" customHeight="1">
      <c r="A34" s="471"/>
      <c r="B34" s="471"/>
      <c r="C34" s="471"/>
      <c r="D34" s="471"/>
      <c r="E34" s="471"/>
    </row>
    <row r="35" spans="1:5" ht="39.950000000000003" customHeight="1">
      <c r="A35" s="471"/>
      <c r="B35" s="497"/>
      <c r="C35" s="471"/>
      <c r="D35" s="471"/>
      <c r="E35" s="471"/>
    </row>
    <row r="79" spans="24:25" ht="29.25" customHeight="1">
      <c r="X79" s="510"/>
      <c r="Y79" s="510"/>
    </row>
    <row r="80" spans="24:25" ht="29.25" customHeight="1">
      <c r="X80" s="510"/>
      <c r="Y80" s="510"/>
    </row>
  </sheetData>
  <mergeCells count="18">
    <mergeCell ref="A13:B13"/>
    <mergeCell ref="A14:B14"/>
    <mergeCell ref="A15:B15"/>
    <mergeCell ref="A16:B16"/>
    <mergeCell ref="M4:M10"/>
    <mergeCell ref="A7:B7"/>
    <mergeCell ref="A8:B8"/>
    <mergeCell ref="A9:B9"/>
    <mergeCell ref="A10:B10"/>
    <mergeCell ref="A11:B11"/>
    <mergeCell ref="A12:B12"/>
    <mergeCell ref="D4:D10"/>
    <mergeCell ref="D11:D16"/>
    <mergeCell ref="A1:I1"/>
    <mergeCell ref="A3:B3"/>
    <mergeCell ref="A4:B4"/>
    <mergeCell ref="A5:B5"/>
    <mergeCell ref="A6:B6"/>
  </mergeCells>
  <phoneticPr fontId="1"/>
  <printOptions horizontalCentered="1"/>
  <pageMargins left="0" right="0" top="0.94488188976377963" bottom="0.35433070866141736" header="0.31496062992125984" footer="0.31496062992125984"/>
  <pageSetup paperSize="9" scale="6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K62"/>
  <sheetViews>
    <sheetView showGridLines="0" view="pageBreakPreview" topLeftCell="A37" zoomScaleNormal="100" zoomScaleSheetLayoutView="100" workbookViewId="0">
      <selection activeCell="M89" sqref="M89"/>
    </sheetView>
  </sheetViews>
  <sheetFormatPr defaultRowHeight="15.75"/>
  <cols>
    <col min="1" max="86" width="2.625" style="22" customWidth="1"/>
    <col min="87" max="255" width="9" style="22"/>
    <col min="256" max="342" width="2.625" style="22" customWidth="1"/>
    <col min="343" max="511" width="9" style="22"/>
    <col min="512" max="598" width="2.625" style="22" customWidth="1"/>
    <col min="599" max="767" width="9" style="22"/>
    <col min="768" max="854" width="2.625" style="22" customWidth="1"/>
    <col min="855" max="1023" width="9" style="22"/>
    <col min="1024" max="1110" width="2.625" style="22" customWidth="1"/>
    <col min="1111" max="1279" width="9" style="22"/>
    <col min="1280" max="1366" width="2.625" style="22" customWidth="1"/>
    <col min="1367" max="1535" width="9" style="22"/>
    <col min="1536" max="1622" width="2.625" style="22" customWidth="1"/>
    <col min="1623" max="1791" width="9" style="22"/>
    <col min="1792" max="1878" width="2.625" style="22" customWidth="1"/>
    <col min="1879" max="2047" width="9" style="22"/>
    <col min="2048" max="2134" width="2.625" style="22" customWidth="1"/>
    <col min="2135" max="2303" width="9" style="22"/>
    <col min="2304" max="2390" width="2.625" style="22" customWidth="1"/>
    <col min="2391" max="2559" width="9" style="22"/>
    <col min="2560" max="2646" width="2.625" style="22" customWidth="1"/>
    <col min="2647" max="2815" width="9" style="22"/>
    <col min="2816" max="2902" width="2.625" style="22" customWidth="1"/>
    <col min="2903" max="3071" width="9" style="22"/>
    <col min="3072" max="3158" width="2.625" style="22" customWidth="1"/>
    <col min="3159" max="3327" width="9" style="22"/>
    <col min="3328" max="3414" width="2.625" style="22" customWidth="1"/>
    <col min="3415" max="3583" width="9" style="22"/>
    <col min="3584" max="3670" width="2.625" style="22" customWidth="1"/>
    <col min="3671" max="3839" width="9" style="22"/>
    <col min="3840" max="3926" width="2.625" style="22" customWidth="1"/>
    <col min="3927" max="4095" width="9" style="22"/>
    <col min="4096" max="4182" width="2.625" style="22" customWidth="1"/>
    <col min="4183" max="4351" width="9" style="22"/>
    <col min="4352" max="4438" width="2.625" style="22" customWidth="1"/>
    <col min="4439" max="4607" width="9" style="22"/>
    <col min="4608" max="4694" width="2.625" style="22" customWidth="1"/>
    <col min="4695" max="4863" width="9" style="22"/>
    <col min="4864" max="4950" width="2.625" style="22" customWidth="1"/>
    <col min="4951" max="5119" width="9" style="22"/>
    <col min="5120" max="5206" width="2.625" style="22" customWidth="1"/>
    <col min="5207" max="5375" width="9" style="22"/>
    <col min="5376" max="5462" width="2.625" style="22" customWidth="1"/>
    <col min="5463" max="5631" width="9" style="22"/>
    <col min="5632" max="5718" width="2.625" style="22" customWidth="1"/>
    <col min="5719" max="5887" width="9" style="22"/>
    <col min="5888" max="5974" width="2.625" style="22" customWidth="1"/>
    <col min="5975" max="6143" width="9" style="22"/>
    <col min="6144" max="6230" width="2.625" style="22" customWidth="1"/>
    <col min="6231" max="6399" width="9" style="22"/>
    <col min="6400" max="6486" width="2.625" style="22" customWidth="1"/>
    <col min="6487" max="6655" width="9" style="22"/>
    <col min="6656" max="6742" width="2.625" style="22" customWidth="1"/>
    <col min="6743" max="6911" width="9" style="22"/>
    <col min="6912" max="6998" width="2.625" style="22" customWidth="1"/>
    <col min="6999" max="7167" width="9" style="22"/>
    <col min="7168" max="7254" width="2.625" style="22" customWidth="1"/>
    <col min="7255" max="7423" width="9" style="22"/>
    <col min="7424" max="7510" width="2.625" style="22" customWidth="1"/>
    <col min="7511" max="7679" width="9" style="22"/>
    <col min="7680" max="7766" width="2.625" style="22" customWidth="1"/>
    <col min="7767" max="7935" width="9" style="22"/>
    <col min="7936" max="8022" width="2.625" style="22" customWidth="1"/>
    <col min="8023" max="8191" width="9" style="22"/>
    <col min="8192" max="8278" width="2.625" style="22" customWidth="1"/>
    <col min="8279" max="8447" width="9" style="22"/>
    <col min="8448" max="8534" width="2.625" style="22" customWidth="1"/>
    <col min="8535" max="8703" width="9" style="22"/>
    <col min="8704" max="8790" width="2.625" style="22" customWidth="1"/>
    <col min="8791" max="8959" width="9" style="22"/>
    <col min="8960" max="9046" width="2.625" style="22" customWidth="1"/>
    <col min="9047" max="9215" width="9" style="22"/>
    <col min="9216" max="9302" width="2.625" style="22" customWidth="1"/>
    <col min="9303" max="9471" width="9" style="22"/>
    <col min="9472" max="9558" width="2.625" style="22" customWidth="1"/>
    <col min="9559" max="9727" width="9" style="22"/>
    <col min="9728" max="9814" width="2.625" style="22" customWidth="1"/>
    <col min="9815" max="9983" width="9" style="22"/>
    <col min="9984" max="10070" width="2.625" style="22" customWidth="1"/>
    <col min="10071" max="10239" width="9" style="22"/>
    <col min="10240" max="10326" width="2.625" style="22" customWidth="1"/>
    <col min="10327" max="10495" width="9" style="22"/>
    <col min="10496" max="10582" width="2.625" style="22" customWidth="1"/>
    <col min="10583" max="10751" width="9" style="22"/>
    <col min="10752" max="10838" width="2.625" style="22" customWidth="1"/>
    <col min="10839" max="11007" width="9" style="22"/>
    <col min="11008" max="11094" width="2.625" style="22" customWidth="1"/>
    <col min="11095" max="11263" width="9" style="22"/>
    <col min="11264" max="11350" width="2.625" style="22" customWidth="1"/>
    <col min="11351" max="11519" width="9" style="22"/>
    <col min="11520" max="11606" width="2.625" style="22" customWidth="1"/>
    <col min="11607" max="11775" width="9" style="22"/>
    <col min="11776" max="11862" width="2.625" style="22" customWidth="1"/>
    <col min="11863" max="12031" width="9" style="22"/>
    <col min="12032" max="12118" width="2.625" style="22" customWidth="1"/>
    <col min="12119" max="12287" width="9" style="22"/>
    <col min="12288" max="12374" width="2.625" style="22" customWidth="1"/>
    <col min="12375" max="12543" width="9" style="22"/>
    <col min="12544" max="12630" width="2.625" style="22" customWidth="1"/>
    <col min="12631" max="12799" width="9" style="22"/>
    <col min="12800" max="12886" width="2.625" style="22" customWidth="1"/>
    <col min="12887" max="13055" width="9" style="22"/>
    <col min="13056" max="13142" width="2.625" style="22" customWidth="1"/>
    <col min="13143" max="13311" width="9" style="22"/>
    <col min="13312" max="13398" width="2.625" style="22" customWidth="1"/>
    <col min="13399" max="13567" width="9" style="22"/>
    <col min="13568" max="13654" width="2.625" style="22" customWidth="1"/>
    <col min="13655" max="13823" width="9" style="22"/>
    <col min="13824" max="13910" width="2.625" style="22" customWidth="1"/>
    <col min="13911" max="14079" width="9" style="22"/>
    <col min="14080" max="14166" width="2.625" style="22" customWidth="1"/>
    <col min="14167" max="14335" width="9" style="22"/>
    <col min="14336" max="14422" width="2.625" style="22" customWidth="1"/>
    <col min="14423" max="14591" width="9" style="22"/>
    <col min="14592" max="14678" width="2.625" style="22" customWidth="1"/>
    <col min="14679" max="14847" width="9" style="22"/>
    <col min="14848" max="14934" width="2.625" style="22" customWidth="1"/>
    <col min="14935" max="15103" width="9" style="22"/>
    <col min="15104" max="15190" width="2.625" style="22" customWidth="1"/>
    <col min="15191" max="15359" width="9" style="22"/>
    <col min="15360" max="15446" width="2.625" style="22" customWidth="1"/>
    <col min="15447" max="15615" width="9" style="22"/>
    <col min="15616" max="15702" width="2.625" style="22" customWidth="1"/>
    <col min="15703" max="15871" width="9" style="22"/>
    <col min="15872" max="15958" width="2.625" style="22" customWidth="1"/>
    <col min="15959" max="16127" width="9" style="22"/>
    <col min="16128" max="16214" width="2.625" style="22" customWidth="1"/>
    <col min="16215" max="16384" width="9" style="22"/>
  </cols>
  <sheetData>
    <row r="1" spans="4:37">
      <c r="D1" s="316"/>
      <c r="E1" s="316"/>
      <c r="F1" s="316"/>
      <c r="G1" s="316"/>
      <c r="AD1" s="316"/>
      <c r="AE1" s="316"/>
      <c r="AF1" s="316"/>
      <c r="AG1" s="316"/>
    </row>
    <row r="2" spans="4:37">
      <c r="D2" s="317"/>
      <c r="G2" s="318"/>
      <c r="AD2" s="317"/>
      <c r="AG2" s="318"/>
    </row>
    <row r="3" spans="4:37">
      <c r="D3" s="319"/>
      <c r="E3" s="320"/>
      <c r="F3" s="320"/>
      <c r="G3" s="320"/>
      <c r="H3" s="320"/>
      <c r="I3" s="320"/>
      <c r="J3" s="320"/>
      <c r="K3" s="320"/>
      <c r="L3" s="755" t="s">
        <v>715</v>
      </c>
      <c r="M3" s="756"/>
      <c r="N3" s="756"/>
      <c r="O3" s="756"/>
      <c r="P3" s="756"/>
      <c r="Q3" s="756"/>
      <c r="R3" s="757"/>
      <c r="S3" s="755" t="s">
        <v>716</v>
      </c>
      <c r="T3" s="756"/>
      <c r="U3" s="756"/>
      <c r="V3" s="756"/>
      <c r="W3" s="756"/>
      <c r="X3" s="756"/>
      <c r="Y3" s="757"/>
      <c r="Z3" s="320"/>
      <c r="AA3" s="320"/>
      <c r="AB3" s="320"/>
      <c r="AC3" s="320"/>
      <c r="AD3" s="320"/>
      <c r="AE3" s="320"/>
      <c r="AF3" s="320"/>
      <c r="AG3" s="321"/>
    </row>
    <row r="4" spans="4:37">
      <c r="D4" s="317"/>
      <c r="AG4" s="318"/>
    </row>
    <row r="5" spans="4:37" ht="16.5" thickBot="1">
      <c r="D5" s="317"/>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18"/>
      <c r="AH5" s="319"/>
      <c r="AI5" s="320"/>
      <c r="AJ5" s="320"/>
      <c r="AK5" s="317"/>
    </row>
    <row r="6" spans="4:37" ht="16.5" thickTop="1">
      <c r="D6" s="317"/>
      <c r="S6" s="323"/>
      <c r="AG6" s="318"/>
      <c r="AH6" s="317"/>
      <c r="AK6" s="317"/>
    </row>
    <row r="7" spans="4:37">
      <c r="D7" s="317"/>
      <c r="S7" s="324"/>
      <c r="AG7" s="318"/>
      <c r="AH7" s="317"/>
      <c r="AK7" s="317"/>
    </row>
    <row r="8" spans="4:37">
      <c r="D8" s="317"/>
      <c r="S8" s="324"/>
      <c r="AG8" s="318"/>
      <c r="AH8" s="317"/>
      <c r="AK8" s="317"/>
    </row>
    <row r="9" spans="4:37">
      <c r="D9" s="317"/>
      <c r="S9" s="324"/>
      <c r="AG9" s="318"/>
      <c r="AH9" s="317"/>
      <c r="AK9" s="317"/>
    </row>
    <row r="10" spans="4:37">
      <c r="D10" s="317"/>
      <c r="S10" s="324"/>
      <c r="AG10" s="318"/>
      <c r="AH10" s="317"/>
      <c r="AK10" s="317"/>
    </row>
    <row r="11" spans="4:37">
      <c r="D11" s="317"/>
      <c r="S11" s="324"/>
      <c r="AG11" s="318"/>
      <c r="AH11" s="317"/>
      <c r="AK11" s="317"/>
    </row>
    <row r="12" spans="4:37">
      <c r="D12" s="317"/>
      <c r="S12" s="324"/>
      <c r="AG12" s="318"/>
      <c r="AH12" s="317"/>
      <c r="AK12" s="317"/>
    </row>
    <row r="13" spans="4:37">
      <c r="D13" s="317"/>
      <c r="S13" s="324"/>
      <c r="AG13" s="318"/>
      <c r="AH13" s="317"/>
      <c r="AK13" s="317"/>
    </row>
    <row r="14" spans="4:37">
      <c r="D14" s="317"/>
      <c r="S14" s="324"/>
      <c r="AG14" s="318"/>
      <c r="AH14" s="317"/>
      <c r="AK14" s="317"/>
    </row>
    <row r="15" spans="4:37">
      <c r="D15" s="317"/>
      <c r="S15" s="324"/>
      <c r="AG15" s="318"/>
      <c r="AH15" s="317"/>
      <c r="AK15" s="317"/>
    </row>
    <row r="16" spans="4:37">
      <c r="D16" s="317"/>
      <c r="S16" s="324"/>
      <c r="AG16" s="318"/>
      <c r="AH16" s="317"/>
      <c r="AK16" s="317"/>
    </row>
    <row r="17" spans="1:37">
      <c r="D17" s="317"/>
      <c r="S17" s="324"/>
      <c r="AG17" s="318"/>
      <c r="AH17" s="317"/>
      <c r="AK17" s="317"/>
    </row>
    <row r="18" spans="1:37">
      <c r="D18" s="317"/>
      <c r="S18" s="324"/>
      <c r="AG18" s="318"/>
      <c r="AH18" s="317"/>
      <c r="AK18" s="317"/>
    </row>
    <row r="19" spans="1:37">
      <c r="D19" s="317"/>
      <c r="S19" s="324"/>
      <c r="AG19" s="318"/>
      <c r="AH19" s="317"/>
      <c r="AK19" s="317"/>
    </row>
    <row r="20" spans="1:37">
      <c r="D20" s="317"/>
      <c r="S20" s="324"/>
      <c r="AG20" s="318"/>
      <c r="AH20" s="317"/>
      <c r="AK20" s="317"/>
    </row>
    <row r="21" spans="1:37" ht="16.5" thickBot="1">
      <c r="D21" s="317"/>
      <c r="E21" s="322"/>
      <c r="F21" s="322"/>
      <c r="G21" s="322"/>
      <c r="H21" s="322"/>
      <c r="I21" s="322"/>
      <c r="J21" s="322"/>
      <c r="K21" s="322"/>
      <c r="L21" s="322"/>
      <c r="M21" s="322"/>
      <c r="N21" s="322"/>
      <c r="O21" s="322"/>
      <c r="P21" s="322"/>
      <c r="Q21" s="322"/>
      <c r="R21" s="322"/>
      <c r="S21" s="325"/>
      <c r="T21" s="322"/>
      <c r="U21" s="322"/>
      <c r="V21" s="322"/>
      <c r="W21" s="322"/>
      <c r="X21" s="322"/>
      <c r="Y21" s="322"/>
      <c r="Z21" s="322"/>
      <c r="AA21" s="322"/>
      <c r="AB21" s="322"/>
      <c r="AC21" s="322"/>
      <c r="AD21" s="322"/>
      <c r="AE21" s="322"/>
      <c r="AF21" s="322"/>
      <c r="AG21" s="318"/>
      <c r="AH21" s="317"/>
      <c r="AK21" s="317"/>
    </row>
    <row r="22" spans="1:37" ht="16.5" thickTop="1">
      <c r="D22" s="317"/>
      <c r="AG22" s="318"/>
      <c r="AH22" s="326"/>
      <c r="AI22" s="316"/>
      <c r="AJ22" s="316"/>
      <c r="AK22" s="317"/>
    </row>
    <row r="23" spans="1:37">
      <c r="D23" s="317"/>
      <c r="AG23" s="318"/>
    </row>
    <row r="24" spans="1:37">
      <c r="D24" s="326"/>
      <c r="E24" s="316"/>
      <c r="F24" s="316"/>
      <c r="G24" s="316"/>
      <c r="H24" s="316"/>
      <c r="I24" s="316"/>
      <c r="J24" s="316"/>
      <c r="K24" s="316"/>
      <c r="L24" s="316"/>
      <c r="M24" s="316"/>
      <c r="N24" s="316"/>
      <c r="O24" s="327"/>
      <c r="P24" s="328"/>
      <c r="Q24" s="328"/>
      <c r="R24" s="329"/>
      <c r="S24" s="327"/>
      <c r="T24" s="328"/>
      <c r="U24" s="328"/>
      <c r="V24" s="329"/>
      <c r="W24" s="316"/>
      <c r="X24" s="316"/>
      <c r="Y24" s="316"/>
      <c r="Z24" s="316"/>
      <c r="AA24" s="316"/>
      <c r="AB24" s="316"/>
      <c r="AC24" s="316"/>
      <c r="AD24" s="316"/>
      <c r="AE24" s="316"/>
      <c r="AF24" s="316"/>
      <c r="AG24" s="330"/>
    </row>
    <row r="25" spans="1:37">
      <c r="L25" s="319"/>
      <c r="M25" s="320"/>
      <c r="N25" s="320"/>
      <c r="O25" s="327"/>
      <c r="P25" s="328"/>
      <c r="Q25" s="328"/>
      <c r="R25" s="329"/>
      <c r="S25" s="327"/>
      <c r="T25" s="328"/>
      <c r="U25" s="328"/>
      <c r="V25" s="329"/>
      <c r="W25" s="320"/>
      <c r="X25" s="320"/>
      <c r="Y25" s="321"/>
    </row>
    <row r="26" spans="1:37">
      <c r="L26" s="317"/>
      <c r="Y26" s="318"/>
    </row>
    <row r="27" spans="1:37">
      <c r="L27" s="317"/>
      <c r="Y27" s="318"/>
    </row>
    <row r="28" spans="1:37">
      <c r="L28" s="317"/>
      <c r="Y28" s="318"/>
    </row>
    <row r="29" spans="1:37">
      <c r="L29" s="320"/>
      <c r="M29" s="320"/>
      <c r="N29" s="320"/>
      <c r="O29" s="320"/>
      <c r="P29" s="320"/>
      <c r="Q29" s="320"/>
      <c r="R29" s="320"/>
      <c r="S29" s="320"/>
      <c r="T29" s="320"/>
      <c r="U29" s="320"/>
      <c r="V29" s="320"/>
      <c r="W29" s="320"/>
      <c r="X29" s="320"/>
      <c r="Y29" s="320"/>
    </row>
    <row r="30" spans="1:37">
      <c r="C30" s="319"/>
      <c r="D30" s="321"/>
      <c r="AH30" s="319"/>
      <c r="AI30" s="321"/>
    </row>
    <row r="31" spans="1:37">
      <c r="C31" s="317"/>
      <c r="D31" s="318"/>
      <c r="AH31" s="317"/>
      <c r="AI31" s="318"/>
    </row>
    <row r="32" spans="1:37">
      <c r="A32" s="331"/>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row>
    <row r="33" spans="1:37">
      <c r="A33" s="331"/>
      <c r="B33" s="331"/>
      <c r="C33" s="331"/>
      <c r="D33" s="331"/>
      <c r="E33" s="331"/>
      <c r="F33" s="331"/>
      <c r="G33" s="331"/>
      <c r="H33" s="331"/>
      <c r="I33" s="331" t="s">
        <v>295</v>
      </c>
      <c r="J33" s="331"/>
      <c r="K33" s="331"/>
      <c r="L33" s="331"/>
      <c r="M33" s="331"/>
      <c r="N33" s="331"/>
      <c r="O33" s="331"/>
      <c r="P33" s="331"/>
      <c r="Q33" s="331" t="s">
        <v>293</v>
      </c>
      <c r="R33" s="331"/>
      <c r="S33" s="331"/>
      <c r="T33" s="331"/>
      <c r="U33" s="331" t="s">
        <v>257</v>
      </c>
      <c r="V33" s="331"/>
      <c r="W33" s="331"/>
      <c r="X33" s="331"/>
      <c r="Y33" s="331"/>
      <c r="Z33" s="331"/>
      <c r="AA33" s="331"/>
      <c r="AB33" s="331"/>
      <c r="AC33" s="331" t="s">
        <v>256</v>
      </c>
      <c r="AD33" s="331"/>
      <c r="AE33" s="331"/>
      <c r="AF33" s="331"/>
      <c r="AG33" s="331"/>
      <c r="AH33" s="331"/>
      <c r="AI33" s="331"/>
      <c r="AJ33" s="331"/>
      <c r="AK33" s="331"/>
    </row>
    <row r="34" spans="1:37" ht="13.5" customHeight="1">
      <c r="A34" s="331"/>
      <c r="B34" s="331"/>
      <c r="E34" s="758"/>
      <c r="F34" s="759"/>
      <c r="G34" s="332"/>
      <c r="H34" s="749" t="s">
        <v>590</v>
      </c>
      <c r="I34" s="750"/>
      <c r="J34" s="751"/>
      <c r="K34" s="332"/>
      <c r="L34" s="749"/>
      <c r="M34" s="750"/>
      <c r="N34" s="751"/>
      <c r="O34" s="332"/>
      <c r="P34" s="749" t="s">
        <v>733</v>
      </c>
      <c r="Q34" s="750"/>
      <c r="R34" s="751"/>
      <c r="S34" s="332"/>
      <c r="T34" s="749" t="s">
        <v>699</v>
      </c>
      <c r="U34" s="750"/>
      <c r="V34" s="751"/>
      <c r="W34" s="332"/>
      <c r="X34" s="749"/>
      <c r="Y34" s="750"/>
      <c r="Z34" s="751"/>
      <c r="AA34" s="332"/>
      <c r="AB34" s="749" t="s">
        <v>732</v>
      </c>
      <c r="AC34" s="750"/>
      <c r="AD34" s="751"/>
      <c r="AE34" s="332"/>
      <c r="AF34" s="749"/>
      <c r="AG34" s="751"/>
      <c r="AJ34" s="331"/>
      <c r="AK34" s="331"/>
    </row>
    <row r="35" spans="1:37">
      <c r="A35" s="331"/>
      <c r="B35" s="331"/>
      <c r="E35" s="760"/>
      <c r="F35" s="761"/>
      <c r="G35" s="332"/>
      <c r="H35" s="752"/>
      <c r="I35" s="753"/>
      <c r="J35" s="754"/>
      <c r="K35" s="332"/>
      <c r="L35" s="752"/>
      <c r="M35" s="753"/>
      <c r="N35" s="754"/>
      <c r="O35" s="332"/>
      <c r="P35" s="752"/>
      <c r="Q35" s="753"/>
      <c r="R35" s="754"/>
      <c r="S35" s="332"/>
      <c r="T35" s="752"/>
      <c r="U35" s="753"/>
      <c r="V35" s="754"/>
      <c r="W35" s="332"/>
      <c r="X35" s="752"/>
      <c r="Y35" s="753"/>
      <c r="Z35" s="754"/>
      <c r="AA35" s="332"/>
      <c r="AB35" s="752"/>
      <c r="AC35" s="753"/>
      <c r="AD35" s="754"/>
      <c r="AE35" s="332"/>
      <c r="AF35" s="752"/>
      <c r="AG35" s="754"/>
      <c r="AJ35" s="331"/>
      <c r="AK35" s="331"/>
    </row>
    <row r="36" spans="1:37">
      <c r="A36" s="331"/>
      <c r="B36" s="331"/>
      <c r="C36" s="747"/>
      <c r="D36" s="748"/>
      <c r="E36" s="319"/>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1"/>
      <c r="AH36" s="747" t="s">
        <v>505</v>
      </c>
      <c r="AI36" s="762"/>
      <c r="AJ36" s="331"/>
      <c r="AK36" s="331"/>
    </row>
    <row r="37" spans="1:37">
      <c r="A37" s="331"/>
      <c r="B37" s="331"/>
      <c r="E37" s="317"/>
      <c r="AG37" s="318"/>
      <c r="AJ37" s="331"/>
      <c r="AK37" s="331"/>
    </row>
    <row r="38" spans="1:37" ht="13.5" customHeight="1">
      <c r="A38" s="331"/>
      <c r="B38" s="331"/>
      <c r="C38" s="768" t="s">
        <v>735</v>
      </c>
      <c r="D38" s="750"/>
      <c r="E38" s="317"/>
      <c r="AG38" s="318"/>
      <c r="AJ38" s="331"/>
      <c r="AK38" s="331"/>
    </row>
    <row r="39" spans="1:37" ht="13.5" customHeight="1">
      <c r="A39" s="331"/>
      <c r="B39" s="331" t="s">
        <v>701</v>
      </c>
      <c r="C39" s="752"/>
      <c r="D39" s="753"/>
      <c r="E39" s="317"/>
      <c r="G39" s="319"/>
      <c r="H39" s="320"/>
      <c r="I39" s="320"/>
      <c r="J39" s="320"/>
      <c r="K39" s="320"/>
      <c r="L39" s="320"/>
      <c r="M39" s="320"/>
      <c r="N39" s="320"/>
      <c r="O39" s="320"/>
      <c r="P39" s="321"/>
      <c r="V39" s="319"/>
      <c r="W39" s="320"/>
      <c r="X39" s="320"/>
      <c r="Y39" s="320"/>
      <c r="Z39" s="320"/>
      <c r="AA39" s="320"/>
      <c r="AB39" s="320"/>
      <c r="AC39" s="320"/>
      <c r="AD39" s="320"/>
      <c r="AE39" s="321"/>
      <c r="AG39" s="318"/>
      <c r="AH39" s="769" t="s">
        <v>506</v>
      </c>
      <c r="AI39" s="770"/>
      <c r="AJ39" s="331"/>
      <c r="AK39" s="331"/>
    </row>
    <row r="40" spans="1:37">
      <c r="A40" s="331"/>
      <c r="B40" s="331"/>
      <c r="C40" s="765"/>
      <c r="D40" s="766"/>
      <c r="E40" s="317"/>
      <c r="G40" s="317"/>
      <c r="P40" s="318"/>
      <c r="V40" s="317"/>
      <c r="AE40" s="318"/>
      <c r="AG40" s="318"/>
      <c r="AH40" s="771"/>
      <c r="AI40" s="772"/>
      <c r="AJ40" s="331"/>
      <c r="AK40" s="331"/>
    </row>
    <row r="41" spans="1:37" ht="13.5" customHeight="1">
      <c r="A41" s="331"/>
      <c r="B41" s="331"/>
      <c r="C41" s="332"/>
      <c r="D41" s="332"/>
      <c r="E41" s="317"/>
      <c r="G41" s="317"/>
      <c r="I41" s="319"/>
      <c r="J41" s="320"/>
      <c r="K41" s="320"/>
      <c r="L41" s="320"/>
      <c r="M41" s="320"/>
      <c r="N41" s="321"/>
      <c r="P41" s="318"/>
      <c r="V41" s="317"/>
      <c r="X41" s="319"/>
      <c r="Y41" s="320"/>
      <c r="Z41" s="320"/>
      <c r="AA41" s="320"/>
      <c r="AB41" s="320"/>
      <c r="AC41" s="321"/>
      <c r="AE41" s="318"/>
      <c r="AG41" s="318"/>
      <c r="AH41" s="771"/>
      <c r="AI41" s="772"/>
      <c r="AJ41" s="331"/>
      <c r="AK41" s="331"/>
    </row>
    <row r="42" spans="1:37">
      <c r="A42" s="331"/>
      <c r="B42" s="331"/>
      <c r="C42" s="749" t="s">
        <v>738</v>
      </c>
      <c r="D42" s="750"/>
      <c r="E42" s="317"/>
      <c r="G42" s="317"/>
      <c r="I42" s="317"/>
      <c r="N42" s="318"/>
      <c r="P42" s="318"/>
      <c r="V42" s="317"/>
      <c r="X42" s="317"/>
      <c r="AC42" s="318"/>
      <c r="AE42" s="318"/>
      <c r="AG42" s="318"/>
      <c r="AH42" s="771"/>
      <c r="AI42" s="772"/>
      <c r="AJ42" s="331"/>
      <c r="AK42" s="331"/>
    </row>
    <row r="43" spans="1:37">
      <c r="A43" s="331"/>
      <c r="B43" s="331" t="s">
        <v>736</v>
      </c>
      <c r="C43" s="752"/>
      <c r="D43" s="753"/>
      <c r="E43" s="317"/>
      <c r="G43" s="326"/>
      <c r="H43" s="316"/>
      <c r="I43" s="775" t="s">
        <v>507</v>
      </c>
      <c r="J43" s="776"/>
      <c r="K43" s="776"/>
      <c r="L43" s="776"/>
      <c r="M43" s="776"/>
      <c r="N43" s="777"/>
      <c r="O43" s="316"/>
      <c r="P43" s="330"/>
      <c r="V43" s="326"/>
      <c r="W43" s="316"/>
      <c r="X43" s="775" t="s">
        <v>508</v>
      </c>
      <c r="Y43" s="776"/>
      <c r="Z43" s="776"/>
      <c r="AA43" s="776"/>
      <c r="AB43" s="776"/>
      <c r="AC43" s="777"/>
      <c r="AD43" s="316"/>
      <c r="AE43" s="330"/>
      <c r="AG43" s="318"/>
      <c r="AH43" s="771"/>
      <c r="AI43" s="772"/>
      <c r="AJ43" s="331"/>
      <c r="AK43" s="331"/>
    </row>
    <row r="44" spans="1:37">
      <c r="A44" s="331"/>
      <c r="B44" s="331"/>
      <c r="C44" s="765"/>
      <c r="D44" s="766"/>
      <c r="E44" s="317"/>
      <c r="I44" s="775"/>
      <c r="J44" s="776"/>
      <c r="K44" s="776"/>
      <c r="L44" s="776"/>
      <c r="M44" s="776"/>
      <c r="N44" s="777"/>
      <c r="X44" s="775"/>
      <c r="Y44" s="776"/>
      <c r="Z44" s="776"/>
      <c r="AA44" s="776"/>
      <c r="AB44" s="776"/>
      <c r="AC44" s="777"/>
      <c r="AG44" s="318"/>
      <c r="AH44" s="771"/>
      <c r="AI44" s="772"/>
      <c r="AJ44" s="331"/>
      <c r="AK44" s="331"/>
    </row>
    <row r="45" spans="1:37">
      <c r="A45" s="331"/>
      <c r="B45" s="331"/>
      <c r="C45" s="332"/>
      <c r="D45" s="332"/>
      <c r="E45" s="317"/>
      <c r="I45" s="317"/>
      <c r="N45" s="318"/>
      <c r="X45" s="317"/>
      <c r="AC45" s="318"/>
      <c r="AG45" s="318"/>
      <c r="AH45" s="771"/>
      <c r="AI45" s="772"/>
      <c r="AJ45" s="331"/>
      <c r="AK45" s="331"/>
    </row>
    <row r="46" spans="1:37" ht="13.5" customHeight="1">
      <c r="A46" s="331"/>
      <c r="B46" s="331"/>
      <c r="C46" s="749"/>
      <c r="D46" s="750"/>
      <c r="E46" s="317"/>
      <c r="I46" s="326"/>
      <c r="J46" s="316"/>
      <c r="K46" s="316"/>
      <c r="L46" s="316"/>
      <c r="M46" s="316"/>
      <c r="N46" s="330"/>
      <c r="X46" s="326"/>
      <c r="Y46" s="316"/>
      <c r="Z46" s="316"/>
      <c r="AA46" s="316"/>
      <c r="AB46" s="316"/>
      <c r="AC46" s="330"/>
      <c r="AG46" s="318"/>
      <c r="AH46" s="771"/>
      <c r="AI46" s="772"/>
      <c r="AJ46" s="331"/>
      <c r="AK46" s="331"/>
    </row>
    <row r="47" spans="1:37">
      <c r="A47" s="331"/>
      <c r="B47" s="331"/>
      <c r="C47" s="752"/>
      <c r="D47" s="753"/>
      <c r="E47" s="317"/>
      <c r="I47" s="319"/>
      <c r="J47" s="320"/>
      <c r="K47" s="320"/>
      <c r="L47" s="320"/>
      <c r="M47" s="320"/>
      <c r="N47" s="321"/>
      <c r="X47" s="319"/>
      <c r="Y47" s="320"/>
      <c r="Z47" s="320"/>
      <c r="AA47" s="320"/>
      <c r="AB47" s="320"/>
      <c r="AC47" s="321"/>
      <c r="AG47" s="318"/>
      <c r="AH47" s="771"/>
      <c r="AI47" s="772"/>
      <c r="AJ47" s="331"/>
      <c r="AK47" s="331"/>
    </row>
    <row r="48" spans="1:37">
      <c r="A48" s="331"/>
      <c r="B48" s="331"/>
      <c r="C48" s="765"/>
      <c r="D48" s="766"/>
      <c r="E48" s="317"/>
      <c r="I48" s="317"/>
      <c r="N48" s="318"/>
      <c r="X48" s="317"/>
      <c r="AC48" s="318"/>
      <c r="AG48" s="318"/>
      <c r="AH48" s="771"/>
      <c r="AI48" s="772"/>
      <c r="AJ48" s="331"/>
      <c r="AK48" s="331"/>
    </row>
    <row r="49" spans="1:37">
      <c r="A49" s="331"/>
      <c r="B49" s="331"/>
      <c r="C49" s="332"/>
      <c r="D49" s="332"/>
      <c r="E49" s="317"/>
      <c r="G49" s="316"/>
      <c r="H49" s="316"/>
      <c r="I49" s="317"/>
      <c r="N49" s="318"/>
      <c r="O49" s="316"/>
      <c r="P49" s="316"/>
      <c r="V49" s="316"/>
      <c r="W49" s="316"/>
      <c r="X49" s="317"/>
      <c r="AC49" s="318"/>
      <c r="AD49" s="316"/>
      <c r="AE49" s="316"/>
      <c r="AG49" s="318"/>
      <c r="AH49" s="771"/>
      <c r="AI49" s="772"/>
      <c r="AJ49" s="331"/>
      <c r="AK49" s="331"/>
    </row>
    <row r="50" spans="1:37">
      <c r="A50" s="331"/>
      <c r="B50" s="331"/>
      <c r="C50" s="768" t="s">
        <v>739</v>
      </c>
      <c r="D50" s="778"/>
      <c r="E50" s="317"/>
      <c r="G50" s="317"/>
      <c r="I50" s="317"/>
      <c r="N50" s="318"/>
      <c r="P50" s="318"/>
      <c r="V50" s="317"/>
      <c r="X50" s="317"/>
      <c r="AC50" s="318"/>
      <c r="AE50" s="318"/>
      <c r="AG50" s="318"/>
      <c r="AH50" s="771"/>
      <c r="AI50" s="772"/>
      <c r="AJ50" s="331"/>
      <c r="AK50" s="331"/>
    </row>
    <row r="51" spans="1:37">
      <c r="A51" s="331"/>
      <c r="B51" s="331" t="s">
        <v>737</v>
      </c>
      <c r="C51" s="779"/>
      <c r="D51" s="780"/>
      <c r="E51" s="317"/>
      <c r="G51" s="317"/>
      <c r="I51" s="317"/>
      <c r="N51" s="318"/>
      <c r="P51" s="318"/>
      <c r="V51" s="317"/>
      <c r="X51" s="317"/>
      <c r="AC51" s="318"/>
      <c r="AE51" s="318"/>
      <c r="AG51" s="318"/>
      <c r="AH51" s="771"/>
      <c r="AI51" s="772"/>
      <c r="AJ51" s="331"/>
      <c r="AK51" s="331"/>
    </row>
    <row r="52" spans="1:37">
      <c r="A52" s="331"/>
      <c r="B52" s="331"/>
      <c r="C52" s="781"/>
      <c r="D52" s="782"/>
      <c r="E52" s="317"/>
      <c r="G52" s="317"/>
      <c r="I52" s="326"/>
      <c r="J52" s="316"/>
      <c r="K52" s="316"/>
      <c r="L52" s="316"/>
      <c r="M52" s="316"/>
      <c r="N52" s="330"/>
      <c r="P52" s="318"/>
      <c r="V52" s="317"/>
      <c r="X52" s="326"/>
      <c r="Y52" s="316"/>
      <c r="Z52" s="316"/>
      <c r="AA52" s="316"/>
      <c r="AB52" s="316"/>
      <c r="AC52" s="330"/>
      <c r="AE52" s="318"/>
      <c r="AG52" s="318"/>
      <c r="AH52" s="771"/>
      <c r="AI52" s="772"/>
      <c r="AJ52" s="331"/>
      <c r="AK52" s="331"/>
    </row>
    <row r="53" spans="1:37">
      <c r="A53" s="331"/>
      <c r="B53" s="331"/>
      <c r="C53" s="332"/>
      <c r="D53" s="332"/>
      <c r="E53" s="317"/>
      <c r="G53" s="317"/>
      <c r="P53" s="318"/>
      <c r="V53" s="317"/>
      <c r="AE53" s="318"/>
      <c r="AG53" s="318"/>
      <c r="AH53" s="771"/>
      <c r="AI53" s="772"/>
      <c r="AJ53" s="331"/>
      <c r="AK53" s="331"/>
    </row>
    <row r="54" spans="1:37" ht="13.5" customHeight="1">
      <c r="A54" s="331"/>
      <c r="B54" s="331"/>
      <c r="C54" s="768" t="s">
        <v>740</v>
      </c>
      <c r="D54" s="778"/>
      <c r="E54" s="317"/>
      <c r="G54" s="326"/>
      <c r="H54" s="316"/>
      <c r="I54" s="316"/>
      <c r="J54" s="316"/>
      <c r="K54" s="316"/>
      <c r="L54" s="316"/>
      <c r="M54" s="316"/>
      <c r="N54" s="316"/>
      <c r="O54" s="316"/>
      <c r="P54" s="330"/>
      <c r="V54" s="326"/>
      <c r="W54" s="316"/>
      <c r="X54" s="316"/>
      <c r="Y54" s="316"/>
      <c r="Z54" s="316"/>
      <c r="AA54" s="316"/>
      <c r="AB54" s="316"/>
      <c r="AC54" s="316"/>
      <c r="AD54" s="316"/>
      <c r="AE54" s="330"/>
      <c r="AG54" s="318"/>
      <c r="AH54" s="771"/>
      <c r="AI54" s="772"/>
      <c r="AJ54" s="331"/>
      <c r="AK54" s="331"/>
    </row>
    <row r="55" spans="1:37">
      <c r="A55" s="331"/>
      <c r="B55" s="331" t="s">
        <v>704</v>
      </c>
      <c r="C55" s="779"/>
      <c r="D55" s="780"/>
      <c r="E55" s="317"/>
      <c r="AG55" s="318"/>
      <c r="AH55" s="773"/>
      <c r="AI55" s="774"/>
      <c r="AJ55" s="331"/>
      <c r="AK55" s="331"/>
    </row>
    <row r="56" spans="1:37">
      <c r="A56" s="331"/>
      <c r="B56" s="331"/>
      <c r="C56" s="781"/>
      <c r="D56" s="782"/>
      <c r="E56" s="317"/>
      <c r="AG56" s="318"/>
      <c r="AJ56" s="331"/>
      <c r="AK56" s="331"/>
    </row>
    <row r="57" spans="1:37">
      <c r="A57" s="331"/>
      <c r="B57" s="331"/>
      <c r="E57" s="317"/>
      <c r="J57" s="22" t="s">
        <v>714</v>
      </c>
      <c r="K57" s="22" t="s">
        <v>713</v>
      </c>
      <c r="AG57" s="318"/>
      <c r="AJ57" s="331"/>
      <c r="AK57" s="331"/>
    </row>
    <row r="58" spans="1:37">
      <c r="A58" s="331"/>
      <c r="B58" s="331"/>
      <c r="C58" s="747"/>
      <c r="D58" s="748"/>
      <c r="E58" s="32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30"/>
      <c r="AH58" s="747" t="s">
        <v>505</v>
      </c>
      <c r="AI58" s="762"/>
      <c r="AJ58" s="331"/>
      <c r="AK58" s="331"/>
    </row>
    <row r="59" spans="1:37" ht="13.5" customHeight="1">
      <c r="A59" s="331"/>
      <c r="B59" s="331"/>
      <c r="E59" s="760"/>
      <c r="F59" s="761"/>
      <c r="G59" s="332"/>
      <c r="H59" s="752" t="s">
        <v>534</v>
      </c>
      <c r="I59" s="753"/>
      <c r="J59" s="754"/>
      <c r="K59" s="332"/>
      <c r="L59" s="752" t="s">
        <v>734</v>
      </c>
      <c r="M59" s="753"/>
      <c r="N59" s="754"/>
      <c r="O59" s="332"/>
      <c r="P59" s="752"/>
      <c r="Q59" s="753"/>
      <c r="R59" s="754"/>
      <c r="S59" s="332"/>
      <c r="T59" s="752" t="s">
        <v>700</v>
      </c>
      <c r="U59" s="753"/>
      <c r="V59" s="754"/>
      <c r="W59" s="332"/>
      <c r="X59" s="749" t="s">
        <v>532</v>
      </c>
      <c r="Y59" s="750"/>
      <c r="Z59" s="751"/>
      <c r="AA59" s="332"/>
      <c r="AB59" s="749" t="s">
        <v>526</v>
      </c>
      <c r="AC59" s="750"/>
      <c r="AD59" s="751"/>
      <c r="AE59" s="332"/>
      <c r="AF59" s="760"/>
      <c r="AG59" s="761"/>
      <c r="AJ59" s="331"/>
      <c r="AK59" s="331"/>
    </row>
    <row r="60" spans="1:37">
      <c r="A60" s="331"/>
      <c r="B60" s="331"/>
      <c r="E60" s="763"/>
      <c r="F60" s="764"/>
      <c r="G60" s="332"/>
      <c r="H60" s="765"/>
      <c r="I60" s="766"/>
      <c r="J60" s="767"/>
      <c r="K60" s="332"/>
      <c r="L60" s="765"/>
      <c r="M60" s="766"/>
      <c r="N60" s="767"/>
      <c r="O60" s="332"/>
      <c r="P60" s="765"/>
      <c r="Q60" s="766"/>
      <c r="R60" s="767"/>
      <c r="S60" s="332"/>
      <c r="T60" s="765"/>
      <c r="U60" s="766"/>
      <c r="V60" s="767"/>
      <c r="W60" s="332"/>
      <c r="X60" s="765"/>
      <c r="Y60" s="766"/>
      <c r="Z60" s="767"/>
      <c r="AA60" s="332"/>
      <c r="AB60" s="765"/>
      <c r="AC60" s="766"/>
      <c r="AD60" s="767"/>
      <c r="AE60" s="332"/>
      <c r="AF60" s="763"/>
      <c r="AG60" s="764"/>
      <c r="AJ60" s="331"/>
      <c r="AK60" s="331"/>
    </row>
    <row r="61" spans="1:37">
      <c r="A61" s="331"/>
      <c r="B61" s="331"/>
      <c r="C61" s="331"/>
      <c r="D61" s="331"/>
      <c r="E61" s="331"/>
      <c r="F61" s="331"/>
      <c r="G61" s="331"/>
      <c r="H61" s="331"/>
      <c r="I61" s="331" t="s">
        <v>521</v>
      </c>
      <c r="J61" s="331"/>
      <c r="K61" s="331"/>
      <c r="L61" s="331"/>
      <c r="M61" s="331" t="s">
        <v>294</v>
      </c>
      <c r="N61" s="331"/>
      <c r="O61" s="331"/>
      <c r="P61" s="331"/>
      <c r="Q61" s="331"/>
      <c r="R61" s="331"/>
      <c r="S61" s="331"/>
      <c r="T61" s="331"/>
      <c r="U61" s="331" t="s">
        <v>258</v>
      </c>
      <c r="V61" s="331"/>
      <c r="W61" s="331"/>
      <c r="X61" s="331"/>
      <c r="Y61" s="331" t="s">
        <v>255</v>
      </c>
      <c r="Z61" s="331"/>
      <c r="AA61" s="331"/>
      <c r="AB61" s="331"/>
      <c r="AC61" s="331" t="s">
        <v>254</v>
      </c>
      <c r="AD61" s="331"/>
      <c r="AE61" s="331"/>
      <c r="AF61" s="331"/>
      <c r="AG61" s="331"/>
      <c r="AH61" s="331"/>
      <c r="AI61" s="331"/>
      <c r="AJ61" s="331"/>
      <c r="AK61" s="331"/>
    </row>
    <row r="62" spans="1:37">
      <c r="A62" s="331"/>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row>
  </sheetData>
  <mergeCells count="30">
    <mergeCell ref="AH36:AI36"/>
    <mergeCell ref="C38:D40"/>
    <mergeCell ref="AH39:AI55"/>
    <mergeCell ref="C42:D44"/>
    <mergeCell ref="I43:N44"/>
    <mergeCell ref="X43:AC44"/>
    <mergeCell ref="C46:D48"/>
    <mergeCell ref="C50:D52"/>
    <mergeCell ref="C54:D56"/>
    <mergeCell ref="AH58:AI58"/>
    <mergeCell ref="E59:F60"/>
    <mergeCell ref="H59:J60"/>
    <mergeCell ref="L59:N60"/>
    <mergeCell ref="P59:R60"/>
    <mergeCell ref="T59:V60"/>
    <mergeCell ref="X59:Z60"/>
    <mergeCell ref="AB59:AD60"/>
    <mergeCell ref="AF59:AG60"/>
    <mergeCell ref="C58:D58"/>
    <mergeCell ref="AB34:AD35"/>
    <mergeCell ref="S3:Y3"/>
    <mergeCell ref="L3:R3"/>
    <mergeCell ref="AF34:AG35"/>
    <mergeCell ref="C36:D36"/>
    <mergeCell ref="E34:F35"/>
    <mergeCell ref="H34:J35"/>
    <mergeCell ref="L34:N35"/>
    <mergeCell ref="P34:R35"/>
    <mergeCell ref="T34:V35"/>
    <mergeCell ref="X34:Z35"/>
  </mergeCells>
  <phoneticPr fontId="1"/>
  <printOptions horizontalCentered="1" verticalCentered="1"/>
  <pageMargins left="0.39370078740157483" right="0.39370078740157483" top="0.39370078740157483" bottom="0.19685039370078741" header="0.39370078740157483" footer="0"/>
  <pageSetup paperSize="9" scale="8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B1:AH51"/>
  <sheetViews>
    <sheetView showGridLines="0" zoomScale="55" zoomScaleNormal="55" workbookViewId="0">
      <selection activeCell="B45" sqref="B45"/>
    </sheetView>
  </sheetViews>
  <sheetFormatPr defaultColWidth="8.875" defaultRowHeight="15.75"/>
  <cols>
    <col min="1" max="1" width="8.875" style="136"/>
    <col min="2" max="2" width="11.25" style="126" customWidth="1"/>
    <col min="3" max="3" width="9.625" style="124" customWidth="1"/>
    <col min="4" max="4" width="5.875" style="125" customWidth="1"/>
    <col min="5" max="5" width="9" style="125" customWidth="1"/>
    <col min="6" max="6" width="35.5" style="124" customWidth="1"/>
    <col min="7" max="7" width="7.5" style="124" customWidth="1"/>
    <col min="8" max="8" width="6" style="124" customWidth="1"/>
    <col min="9" max="9" width="7.5" style="124" customWidth="1"/>
    <col min="10" max="10" width="5.875" style="149" customWidth="1"/>
    <col min="11" max="11" width="9.375" style="124" customWidth="1"/>
    <col min="12" max="12" width="35.375" style="124" customWidth="1"/>
    <col min="13" max="13" width="10.625" style="149" customWidth="1"/>
    <col min="14" max="17" width="8.875" style="136"/>
    <col min="18" max="18" width="25" style="136" customWidth="1"/>
    <col min="19" max="22" width="8.875" style="136"/>
    <col min="23" max="23" width="25" style="136" customWidth="1"/>
    <col min="24" max="33" width="8.875" style="136"/>
    <col min="34" max="34" width="31.375" style="136" customWidth="1"/>
    <col min="35" max="247" width="8.875" style="136"/>
    <col min="248" max="248" width="9.5" style="136" customWidth="1"/>
    <col min="249" max="249" width="9.625" style="136" customWidth="1"/>
    <col min="250" max="250" width="5.875" style="136" customWidth="1"/>
    <col min="251" max="251" width="9" style="136" customWidth="1"/>
    <col min="252" max="252" width="32.125" style="136" customWidth="1"/>
    <col min="253" max="253" width="7.5" style="136" customWidth="1"/>
    <col min="254" max="254" width="6" style="136" customWidth="1"/>
    <col min="255" max="255" width="7.5" style="136" customWidth="1"/>
    <col min="256" max="256" width="5.875" style="136" customWidth="1"/>
    <col min="257" max="257" width="9.375" style="136" customWidth="1"/>
    <col min="258" max="258" width="32" style="136" customWidth="1"/>
    <col min="259" max="259" width="9.625" style="136" customWidth="1"/>
    <col min="260" max="260" width="5.875" style="136" customWidth="1"/>
    <col min="261" max="261" width="7.5" style="136" customWidth="1"/>
    <col min="262" max="262" width="32.125" style="136" customWidth="1"/>
    <col min="263" max="265" width="6" style="136" customWidth="1"/>
    <col min="266" max="266" width="5.875" style="136" customWidth="1"/>
    <col min="267" max="267" width="7.5" style="136" customWidth="1"/>
    <col min="268" max="268" width="32.125" style="136" customWidth="1"/>
    <col min="269" max="269" width="10.625" style="136" customWidth="1"/>
    <col min="270" max="273" width="8.875" style="136"/>
    <col min="274" max="274" width="25" style="136" customWidth="1"/>
    <col min="275" max="503" width="8.875" style="136"/>
    <col min="504" max="504" width="9.5" style="136" customWidth="1"/>
    <col min="505" max="505" width="9.625" style="136" customWidth="1"/>
    <col min="506" max="506" width="5.875" style="136" customWidth="1"/>
    <col min="507" max="507" width="9" style="136" customWidth="1"/>
    <col min="508" max="508" width="32.125" style="136" customWidth="1"/>
    <col min="509" max="509" width="7.5" style="136" customWidth="1"/>
    <col min="510" max="510" width="6" style="136" customWidth="1"/>
    <col min="511" max="511" width="7.5" style="136" customWidth="1"/>
    <col min="512" max="512" width="5.875" style="136" customWidth="1"/>
    <col min="513" max="513" width="9.375" style="136" customWidth="1"/>
    <col min="514" max="514" width="32" style="136" customWidth="1"/>
    <col min="515" max="515" width="9.625" style="136" customWidth="1"/>
    <col min="516" max="516" width="5.875" style="136" customWidth="1"/>
    <col min="517" max="517" width="7.5" style="136" customWidth="1"/>
    <col min="518" max="518" width="32.125" style="136" customWidth="1"/>
    <col min="519" max="521" width="6" style="136" customWidth="1"/>
    <col min="522" max="522" width="5.875" style="136" customWidth="1"/>
    <col min="523" max="523" width="7.5" style="136" customWidth="1"/>
    <col min="524" max="524" width="32.125" style="136" customWidth="1"/>
    <col min="525" max="525" width="10.625" style="136" customWidth="1"/>
    <col min="526" max="529" width="8.875" style="136"/>
    <col min="530" max="530" width="25" style="136" customWidth="1"/>
    <col min="531" max="759" width="8.875" style="136"/>
    <col min="760" max="760" width="9.5" style="136" customWidth="1"/>
    <col min="761" max="761" width="9.625" style="136" customWidth="1"/>
    <col min="762" max="762" width="5.875" style="136" customWidth="1"/>
    <col min="763" max="763" width="9" style="136" customWidth="1"/>
    <col min="764" max="764" width="32.125" style="136" customWidth="1"/>
    <col min="765" max="765" width="7.5" style="136" customWidth="1"/>
    <col min="766" max="766" width="6" style="136" customWidth="1"/>
    <col min="767" max="767" width="7.5" style="136" customWidth="1"/>
    <col min="768" max="768" width="5.875" style="136" customWidth="1"/>
    <col min="769" max="769" width="9.375" style="136" customWidth="1"/>
    <col min="770" max="770" width="32" style="136" customWidth="1"/>
    <col min="771" max="771" width="9.625" style="136" customWidth="1"/>
    <col min="772" max="772" width="5.875" style="136" customWidth="1"/>
    <col min="773" max="773" width="7.5" style="136" customWidth="1"/>
    <col min="774" max="774" width="32.125" style="136" customWidth="1"/>
    <col min="775" max="777" width="6" style="136" customWidth="1"/>
    <col min="778" max="778" width="5.875" style="136" customWidth="1"/>
    <col min="779" max="779" width="7.5" style="136" customWidth="1"/>
    <col min="780" max="780" width="32.125" style="136" customWidth="1"/>
    <col min="781" max="781" width="10.625" style="136" customWidth="1"/>
    <col min="782" max="785" width="8.875" style="136"/>
    <col min="786" max="786" width="25" style="136" customWidth="1"/>
    <col min="787" max="1015" width="8.875" style="136"/>
    <col min="1016" max="1016" width="9.5" style="136" customWidth="1"/>
    <col min="1017" max="1017" width="9.625" style="136" customWidth="1"/>
    <col min="1018" max="1018" width="5.875" style="136" customWidth="1"/>
    <col min="1019" max="1019" width="9" style="136" customWidth="1"/>
    <col min="1020" max="1020" width="32.125" style="136" customWidth="1"/>
    <col min="1021" max="1021" width="7.5" style="136" customWidth="1"/>
    <col min="1022" max="1022" width="6" style="136" customWidth="1"/>
    <col min="1023" max="1023" width="7.5" style="136" customWidth="1"/>
    <col min="1024" max="1024" width="5.875" style="136" customWidth="1"/>
    <col min="1025" max="1025" width="9.375" style="136" customWidth="1"/>
    <col min="1026" max="1026" width="32" style="136" customWidth="1"/>
    <col min="1027" max="1027" width="9.625" style="136" customWidth="1"/>
    <col min="1028" max="1028" width="5.875" style="136" customWidth="1"/>
    <col min="1029" max="1029" width="7.5" style="136" customWidth="1"/>
    <col min="1030" max="1030" width="32.125" style="136" customWidth="1"/>
    <col min="1031" max="1033" width="6" style="136" customWidth="1"/>
    <col min="1034" max="1034" width="5.875" style="136" customWidth="1"/>
    <col min="1035" max="1035" width="7.5" style="136" customWidth="1"/>
    <col min="1036" max="1036" width="32.125" style="136" customWidth="1"/>
    <col min="1037" max="1037" width="10.625" style="136" customWidth="1"/>
    <col min="1038" max="1041" width="8.875" style="136"/>
    <col min="1042" max="1042" width="25" style="136" customWidth="1"/>
    <col min="1043" max="1271" width="8.875" style="136"/>
    <col min="1272" max="1272" width="9.5" style="136" customWidth="1"/>
    <col min="1273" max="1273" width="9.625" style="136" customWidth="1"/>
    <col min="1274" max="1274" width="5.875" style="136" customWidth="1"/>
    <col min="1275" max="1275" width="9" style="136" customWidth="1"/>
    <col min="1276" max="1276" width="32.125" style="136" customWidth="1"/>
    <col min="1277" max="1277" width="7.5" style="136" customWidth="1"/>
    <col min="1278" max="1278" width="6" style="136" customWidth="1"/>
    <col min="1279" max="1279" width="7.5" style="136" customWidth="1"/>
    <col min="1280" max="1280" width="5.875" style="136" customWidth="1"/>
    <col min="1281" max="1281" width="9.375" style="136" customWidth="1"/>
    <col min="1282" max="1282" width="32" style="136" customWidth="1"/>
    <col min="1283" max="1283" width="9.625" style="136" customWidth="1"/>
    <col min="1284" max="1284" width="5.875" style="136" customWidth="1"/>
    <col min="1285" max="1285" width="7.5" style="136" customWidth="1"/>
    <col min="1286" max="1286" width="32.125" style="136" customWidth="1"/>
    <col min="1287" max="1289" width="6" style="136" customWidth="1"/>
    <col min="1290" max="1290" width="5.875" style="136" customWidth="1"/>
    <col min="1291" max="1291" width="7.5" style="136" customWidth="1"/>
    <col min="1292" max="1292" width="32.125" style="136" customWidth="1"/>
    <col min="1293" max="1293" width="10.625" style="136" customWidth="1"/>
    <col min="1294" max="1297" width="8.875" style="136"/>
    <col min="1298" max="1298" width="25" style="136" customWidth="1"/>
    <col min="1299" max="1527" width="8.875" style="136"/>
    <col min="1528" max="1528" width="9.5" style="136" customWidth="1"/>
    <col min="1529" max="1529" width="9.625" style="136" customWidth="1"/>
    <col min="1530" max="1530" width="5.875" style="136" customWidth="1"/>
    <col min="1531" max="1531" width="9" style="136" customWidth="1"/>
    <col min="1532" max="1532" width="32.125" style="136" customWidth="1"/>
    <col min="1533" max="1533" width="7.5" style="136" customWidth="1"/>
    <col min="1534" max="1534" width="6" style="136" customWidth="1"/>
    <col min="1535" max="1535" width="7.5" style="136" customWidth="1"/>
    <col min="1536" max="1536" width="5.875" style="136" customWidth="1"/>
    <col min="1537" max="1537" width="9.375" style="136" customWidth="1"/>
    <col min="1538" max="1538" width="32" style="136" customWidth="1"/>
    <col min="1539" max="1539" width="9.625" style="136" customWidth="1"/>
    <col min="1540" max="1540" width="5.875" style="136" customWidth="1"/>
    <col min="1541" max="1541" width="7.5" style="136" customWidth="1"/>
    <col min="1542" max="1542" width="32.125" style="136" customWidth="1"/>
    <col min="1543" max="1545" width="6" style="136" customWidth="1"/>
    <col min="1546" max="1546" width="5.875" style="136" customWidth="1"/>
    <col min="1547" max="1547" width="7.5" style="136" customWidth="1"/>
    <col min="1548" max="1548" width="32.125" style="136" customWidth="1"/>
    <col min="1549" max="1549" width="10.625" style="136" customWidth="1"/>
    <col min="1550" max="1553" width="8.875" style="136"/>
    <col min="1554" max="1554" width="25" style="136" customWidth="1"/>
    <col min="1555" max="1783" width="8.875" style="136"/>
    <col min="1784" max="1784" width="9.5" style="136" customWidth="1"/>
    <col min="1785" max="1785" width="9.625" style="136" customWidth="1"/>
    <col min="1786" max="1786" width="5.875" style="136" customWidth="1"/>
    <col min="1787" max="1787" width="9" style="136" customWidth="1"/>
    <col min="1788" max="1788" width="32.125" style="136" customWidth="1"/>
    <col min="1789" max="1789" width="7.5" style="136" customWidth="1"/>
    <col min="1790" max="1790" width="6" style="136" customWidth="1"/>
    <col min="1791" max="1791" width="7.5" style="136" customWidth="1"/>
    <col min="1792" max="1792" width="5.875" style="136" customWidth="1"/>
    <col min="1793" max="1793" width="9.375" style="136" customWidth="1"/>
    <col min="1794" max="1794" width="32" style="136" customWidth="1"/>
    <col min="1795" max="1795" width="9.625" style="136" customWidth="1"/>
    <col min="1796" max="1796" width="5.875" style="136" customWidth="1"/>
    <col min="1797" max="1797" width="7.5" style="136" customWidth="1"/>
    <col min="1798" max="1798" width="32.125" style="136" customWidth="1"/>
    <col min="1799" max="1801" width="6" style="136" customWidth="1"/>
    <col min="1802" max="1802" width="5.875" style="136" customWidth="1"/>
    <col min="1803" max="1803" width="7.5" style="136" customWidth="1"/>
    <col min="1804" max="1804" width="32.125" style="136" customWidth="1"/>
    <col min="1805" max="1805" width="10.625" style="136" customWidth="1"/>
    <col min="1806" max="1809" width="8.875" style="136"/>
    <col min="1810" max="1810" width="25" style="136" customWidth="1"/>
    <col min="1811" max="2039" width="8.875" style="136"/>
    <col min="2040" max="2040" width="9.5" style="136" customWidth="1"/>
    <col min="2041" max="2041" width="9.625" style="136" customWidth="1"/>
    <col min="2042" max="2042" width="5.875" style="136" customWidth="1"/>
    <col min="2043" max="2043" width="9" style="136" customWidth="1"/>
    <col min="2044" max="2044" width="32.125" style="136" customWidth="1"/>
    <col min="2045" max="2045" width="7.5" style="136" customWidth="1"/>
    <col min="2046" max="2046" width="6" style="136" customWidth="1"/>
    <col min="2047" max="2047" width="7.5" style="136" customWidth="1"/>
    <col min="2048" max="2048" width="5.875" style="136" customWidth="1"/>
    <col min="2049" max="2049" width="9.375" style="136" customWidth="1"/>
    <col min="2050" max="2050" width="32" style="136" customWidth="1"/>
    <col min="2051" max="2051" width="9.625" style="136" customWidth="1"/>
    <col min="2052" max="2052" width="5.875" style="136" customWidth="1"/>
    <col min="2053" max="2053" width="7.5" style="136" customWidth="1"/>
    <col min="2054" max="2054" width="32.125" style="136" customWidth="1"/>
    <col min="2055" max="2057" width="6" style="136" customWidth="1"/>
    <col min="2058" max="2058" width="5.875" style="136" customWidth="1"/>
    <col min="2059" max="2059" width="7.5" style="136" customWidth="1"/>
    <col min="2060" max="2060" width="32.125" style="136" customWidth="1"/>
    <col min="2061" max="2061" width="10.625" style="136" customWidth="1"/>
    <col min="2062" max="2065" width="8.875" style="136"/>
    <col min="2066" max="2066" width="25" style="136" customWidth="1"/>
    <col min="2067" max="2295" width="8.875" style="136"/>
    <col min="2296" max="2296" width="9.5" style="136" customWidth="1"/>
    <col min="2297" max="2297" width="9.625" style="136" customWidth="1"/>
    <col min="2298" max="2298" width="5.875" style="136" customWidth="1"/>
    <col min="2299" max="2299" width="9" style="136" customWidth="1"/>
    <col min="2300" max="2300" width="32.125" style="136" customWidth="1"/>
    <col min="2301" max="2301" width="7.5" style="136" customWidth="1"/>
    <col min="2302" max="2302" width="6" style="136" customWidth="1"/>
    <col min="2303" max="2303" width="7.5" style="136" customWidth="1"/>
    <col min="2304" max="2304" width="5.875" style="136" customWidth="1"/>
    <col min="2305" max="2305" width="9.375" style="136" customWidth="1"/>
    <col min="2306" max="2306" width="32" style="136" customWidth="1"/>
    <col min="2307" max="2307" width="9.625" style="136" customWidth="1"/>
    <col min="2308" max="2308" width="5.875" style="136" customWidth="1"/>
    <col min="2309" max="2309" width="7.5" style="136" customWidth="1"/>
    <col min="2310" max="2310" width="32.125" style="136" customWidth="1"/>
    <col min="2311" max="2313" width="6" style="136" customWidth="1"/>
    <col min="2314" max="2314" width="5.875" style="136" customWidth="1"/>
    <col min="2315" max="2315" width="7.5" style="136" customWidth="1"/>
    <col min="2316" max="2316" width="32.125" style="136" customWidth="1"/>
    <col min="2317" max="2317" width="10.625" style="136" customWidth="1"/>
    <col min="2318" max="2321" width="8.875" style="136"/>
    <col min="2322" max="2322" width="25" style="136" customWidth="1"/>
    <col min="2323" max="2551" width="8.875" style="136"/>
    <col min="2552" max="2552" width="9.5" style="136" customWidth="1"/>
    <col min="2553" max="2553" width="9.625" style="136" customWidth="1"/>
    <col min="2554" max="2554" width="5.875" style="136" customWidth="1"/>
    <col min="2555" max="2555" width="9" style="136" customWidth="1"/>
    <col min="2556" max="2556" width="32.125" style="136" customWidth="1"/>
    <col min="2557" max="2557" width="7.5" style="136" customWidth="1"/>
    <col min="2558" max="2558" width="6" style="136" customWidth="1"/>
    <col min="2559" max="2559" width="7.5" style="136" customWidth="1"/>
    <col min="2560" max="2560" width="5.875" style="136" customWidth="1"/>
    <col min="2561" max="2561" width="9.375" style="136" customWidth="1"/>
    <col min="2562" max="2562" width="32" style="136" customWidth="1"/>
    <col min="2563" max="2563" width="9.625" style="136" customWidth="1"/>
    <col min="2564" max="2564" width="5.875" style="136" customWidth="1"/>
    <col min="2565" max="2565" width="7.5" style="136" customWidth="1"/>
    <col min="2566" max="2566" width="32.125" style="136" customWidth="1"/>
    <col min="2567" max="2569" width="6" style="136" customWidth="1"/>
    <col min="2570" max="2570" width="5.875" style="136" customWidth="1"/>
    <col min="2571" max="2571" width="7.5" style="136" customWidth="1"/>
    <col min="2572" max="2572" width="32.125" style="136" customWidth="1"/>
    <col min="2573" max="2573" width="10.625" style="136" customWidth="1"/>
    <col min="2574" max="2577" width="8.875" style="136"/>
    <col min="2578" max="2578" width="25" style="136" customWidth="1"/>
    <col min="2579" max="2807" width="8.875" style="136"/>
    <col min="2808" max="2808" width="9.5" style="136" customWidth="1"/>
    <col min="2809" max="2809" width="9.625" style="136" customWidth="1"/>
    <col min="2810" max="2810" width="5.875" style="136" customWidth="1"/>
    <col min="2811" max="2811" width="9" style="136" customWidth="1"/>
    <col min="2812" max="2812" width="32.125" style="136" customWidth="1"/>
    <col min="2813" max="2813" width="7.5" style="136" customWidth="1"/>
    <col min="2814" max="2814" width="6" style="136" customWidth="1"/>
    <col min="2815" max="2815" width="7.5" style="136" customWidth="1"/>
    <col min="2816" max="2816" width="5.875" style="136" customWidth="1"/>
    <col min="2817" max="2817" width="9.375" style="136" customWidth="1"/>
    <col min="2818" max="2818" width="32" style="136" customWidth="1"/>
    <col min="2819" max="2819" width="9.625" style="136" customWidth="1"/>
    <col min="2820" max="2820" width="5.875" style="136" customWidth="1"/>
    <col min="2821" max="2821" width="7.5" style="136" customWidth="1"/>
    <col min="2822" max="2822" width="32.125" style="136" customWidth="1"/>
    <col min="2823" max="2825" width="6" style="136" customWidth="1"/>
    <col min="2826" max="2826" width="5.875" style="136" customWidth="1"/>
    <col min="2827" max="2827" width="7.5" style="136" customWidth="1"/>
    <col min="2828" max="2828" width="32.125" style="136" customWidth="1"/>
    <col min="2829" max="2829" width="10.625" style="136" customWidth="1"/>
    <col min="2830" max="2833" width="8.875" style="136"/>
    <col min="2834" max="2834" width="25" style="136" customWidth="1"/>
    <col min="2835" max="3063" width="8.875" style="136"/>
    <col min="3064" max="3064" width="9.5" style="136" customWidth="1"/>
    <col min="3065" max="3065" width="9.625" style="136" customWidth="1"/>
    <col min="3066" max="3066" width="5.875" style="136" customWidth="1"/>
    <col min="3067" max="3067" width="9" style="136" customWidth="1"/>
    <col min="3068" max="3068" width="32.125" style="136" customWidth="1"/>
    <col min="3069" max="3069" width="7.5" style="136" customWidth="1"/>
    <col min="3070" max="3070" width="6" style="136" customWidth="1"/>
    <col min="3071" max="3071" width="7.5" style="136" customWidth="1"/>
    <col min="3072" max="3072" width="5.875" style="136" customWidth="1"/>
    <col min="3073" max="3073" width="9.375" style="136" customWidth="1"/>
    <col min="3074" max="3074" width="32" style="136" customWidth="1"/>
    <col min="3075" max="3075" width="9.625" style="136" customWidth="1"/>
    <col min="3076" max="3076" width="5.875" style="136" customWidth="1"/>
    <col min="3077" max="3077" width="7.5" style="136" customWidth="1"/>
    <col min="3078" max="3078" width="32.125" style="136" customWidth="1"/>
    <col min="3079" max="3081" width="6" style="136" customWidth="1"/>
    <col min="3082" max="3082" width="5.875" style="136" customWidth="1"/>
    <col min="3083" max="3083" width="7.5" style="136" customWidth="1"/>
    <col min="3084" max="3084" width="32.125" style="136" customWidth="1"/>
    <col min="3085" max="3085" width="10.625" style="136" customWidth="1"/>
    <col min="3086" max="3089" width="8.875" style="136"/>
    <col min="3090" max="3090" width="25" style="136" customWidth="1"/>
    <col min="3091" max="3319" width="8.875" style="136"/>
    <col min="3320" max="3320" width="9.5" style="136" customWidth="1"/>
    <col min="3321" max="3321" width="9.625" style="136" customWidth="1"/>
    <col min="3322" max="3322" width="5.875" style="136" customWidth="1"/>
    <col min="3323" max="3323" width="9" style="136" customWidth="1"/>
    <col min="3324" max="3324" width="32.125" style="136" customWidth="1"/>
    <col min="3325" max="3325" width="7.5" style="136" customWidth="1"/>
    <col min="3326" max="3326" width="6" style="136" customWidth="1"/>
    <col min="3327" max="3327" width="7.5" style="136" customWidth="1"/>
    <col min="3328" max="3328" width="5.875" style="136" customWidth="1"/>
    <col min="3329" max="3329" width="9.375" style="136" customWidth="1"/>
    <col min="3330" max="3330" width="32" style="136" customWidth="1"/>
    <col min="3331" max="3331" width="9.625" style="136" customWidth="1"/>
    <col min="3332" max="3332" width="5.875" style="136" customWidth="1"/>
    <col min="3333" max="3333" width="7.5" style="136" customWidth="1"/>
    <col min="3334" max="3334" width="32.125" style="136" customWidth="1"/>
    <col min="3335" max="3337" width="6" style="136" customWidth="1"/>
    <col min="3338" max="3338" width="5.875" style="136" customWidth="1"/>
    <col min="3339" max="3339" width="7.5" style="136" customWidth="1"/>
    <col min="3340" max="3340" width="32.125" style="136" customWidth="1"/>
    <col min="3341" max="3341" width="10.625" style="136" customWidth="1"/>
    <col min="3342" max="3345" width="8.875" style="136"/>
    <col min="3346" max="3346" width="25" style="136" customWidth="1"/>
    <col min="3347" max="3575" width="8.875" style="136"/>
    <col min="3576" max="3576" width="9.5" style="136" customWidth="1"/>
    <col min="3577" max="3577" width="9.625" style="136" customWidth="1"/>
    <col min="3578" max="3578" width="5.875" style="136" customWidth="1"/>
    <col min="3579" max="3579" width="9" style="136" customWidth="1"/>
    <col min="3580" max="3580" width="32.125" style="136" customWidth="1"/>
    <col min="3581" max="3581" width="7.5" style="136" customWidth="1"/>
    <col min="3582" max="3582" width="6" style="136" customWidth="1"/>
    <col min="3583" max="3583" width="7.5" style="136" customWidth="1"/>
    <col min="3584" max="3584" width="5.875" style="136" customWidth="1"/>
    <col min="3585" max="3585" width="9.375" style="136" customWidth="1"/>
    <col min="3586" max="3586" width="32" style="136" customWidth="1"/>
    <col min="3587" max="3587" width="9.625" style="136" customWidth="1"/>
    <col min="3588" max="3588" width="5.875" style="136" customWidth="1"/>
    <col min="3589" max="3589" width="7.5" style="136" customWidth="1"/>
    <col min="3590" max="3590" width="32.125" style="136" customWidth="1"/>
    <col min="3591" max="3593" width="6" style="136" customWidth="1"/>
    <col min="3594" max="3594" width="5.875" style="136" customWidth="1"/>
    <col min="3595" max="3595" width="7.5" style="136" customWidth="1"/>
    <col min="3596" max="3596" width="32.125" style="136" customWidth="1"/>
    <col min="3597" max="3597" width="10.625" style="136" customWidth="1"/>
    <col min="3598" max="3601" width="8.875" style="136"/>
    <col min="3602" max="3602" width="25" style="136" customWidth="1"/>
    <col min="3603" max="3831" width="8.875" style="136"/>
    <col min="3832" max="3832" width="9.5" style="136" customWidth="1"/>
    <col min="3833" max="3833" width="9.625" style="136" customWidth="1"/>
    <col min="3834" max="3834" width="5.875" style="136" customWidth="1"/>
    <col min="3835" max="3835" width="9" style="136" customWidth="1"/>
    <col min="3836" max="3836" width="32.125" style="136" customWidth="1"/>
    <col min="3837" max="3837" width="7.5" style="136" customWidth="1"/>
    <col min="3838" max="3838" width="6" style="136" customWidth="1"/>
    <col min="3839" max="3839" width="7.5" style="136" customWidth="1"/>
    <col min="3840" max="3840" width="5.875" style="136" customWidth="1"/>
    <col min="3841" max="3841" width="9.375" style="136" customWidth="1"/>
    <col min="3842" max="3842" width="32" style="136" customWidth="1"/>
    <col min="3843" max="3843" width="9.625" style="136" customWidth="1"/>
    <col min="3844" max="3844" width="5.875" style="136" customWidth="1"/>
    <col min="3845" max="3845" width="7.5" style="136" customWidth="1"/>
    <col min="3846" max="3846" width="32.125" style="136" customWidth="1"/>
    <col min="3847" max="3849" width="6" style="136" customWidth="1"/>
    <col min="3850" max="3850" width="5.875" style="136" customWidth="1"/>
    <col min="3851" max="3851" width="7.5" style="136" customWidth="1"/>
    <col min="3852" max="3852" width="32.125" style="136" customWidth="1"/>
    <col min="3853" max="3853" width="10.625" style="136" customWidth="1"/>
    <col min="3854" max="3857" width="8.875" style="136"/>
    <col min="3858" max="3858" width="25" style="136" customWidth="1"/>
    <col min="3859" max="4087" width="8.875" style="136"/>
    <col min="4088" max="4088" width="9.5" style="136" customWidth="1"/>
    <col min="4089" max="4089" width="9.625" style="136" customWidth="1"/>
    <col min="4090" max="4090" width="5.875" style="136" customWidth="1"/>
    <col min="4091" max="4091" width="9" style="136" customWidth="1"/>
    <col min="4092" max="4092" width="32.125" style="136" customWidth="1"/>
    <col min="4093" max="4093" width="7.5" style="136" customWidth="1"/>
    <col min="4094" max="4094" width="6" style="136" customWidth="1"/>
    <col min="4095" max="4095" width="7.5" style="136" customWidth="1"/>
    <col min="4096" max="4096" width="5.875" style="136" customWidth="1"/>
    <col min="4097" max="4097" width="9.375" style="136" customWidth="1"/>
    <col min="4098" max="4098" width="32" style="136" customWidth="1"/>
    <col min="4099" max="4099" width="9.625" style="136" customWidth="1"/>
    <col min="4100" max="4100" width="5.875" style="136" customWidth="1"/>
    <col min="4101" max="4101" width="7.5" style="136" customWidth="1"/>
    <col min="4102" max="4102" width="32.125" style="136" customWidth="1"/>
    <col min="4103" max="4105" width="6" style="136" customWidth="1"/>
    <col min="4106" max="4106" width="5.875" style="136" customWidth="1"/>
    <col min="4107" max="4107" width="7.5" style="136" customWidth="1"/>
    <col min="4108" max="4108" width="32.125" style="136" customWidth="1"/>
    <col min="4109" max="4109" width="10.625" style="136" customWidth="1"/>
    <col min="4110" max="4113" width="8.875" style="136"/>
    <col min="4114" max="4114" width="25" style="136" customWidth="1"/>
    <col min="4115" max="4343" width="8.875" style="136"/>
    <col min="4344" max="4344" width="9.5" style="136" customWidth="1"/>
    <col min="4345" max="4345" width="9.625" style="136" customWidth="1"/>
    <col min="4346" max="4346" width="5.875" style="136" customWidth="1"/>
    <col min="4347" max="4347" width="9" style="136" customWidth="1"/>
    <col min="4348" max="4348" width="32.125" style="136" customWidth="1"/>
    <col min="4349" max="4349" width="7.5" style="136" customWidth="1"/>
    <col min="4350" max="4350" width="6" style="136" customWidth="1"/>
    <col min="4351" max="4351" width="7.5" style="136" customWidth="1"/>
    <col min="4352" max="4352" width="5.875" style="136" customWidth="1"/>
    <col min="4353" max="4353" width="9.375" style="136" customWidth="1"/>
    <col min="4354" max="4354" width="32" style="136" customWidth="1"/>
    <col min="4355" max="4355" width="9.625" style="136" customWidth="1"/>
    <col min="4356" max="4356" width="5.875" style="136" customWidth="1"/>
    <col min="4357" max="4357" width="7.5" style="136" customWidth="1"/>
    <col min="4358" max="4358" width="32.125" style="136" customWidth="1"/>
    <col min="4359" max="4361" width="6" style="136" customWidth="1"/>
    <col min="4362" max="4362" width="5.875" style="136" customWidth="1"/>
    <col min="4363" max="4363" width="7.5" style="136" customWidth="1"/>
    <col min="4364" max="4364" width="32.125" style="136" customWidth="1"/>
    <col min="4365" max="4365" width="10.625" style="136" customWidth="1"/>
    <col min="4366" max="4369" width="8.875" style="136"/>
    <col min="4370" max="4370" width="25" style="136" customWidth="1"/>
    <col min="4371" max="4599" width="8.875" style="136"/>
    <col min="4600" max="4600" width="9.5" style="136" customWidth="1"/>
    <col min="4601" max="4601" width="9.625" style="136" customWidth="1"/>
    <col min="4602" max="4602" width="5.875" style="136" customWidth="1"/>
    <col min="4603" max="4603" width="9" style="136" customWidth="1"/>
    <col min="4604" max="4604" width="32.125" style="136" customWidth="1"/>
    <col min="4605" max="4605" width="7.5" style="136" customWidth="1"/>
    <col min="4606" max="4606" width="6" style="136" customWidth="1"/>
    <col min="4607" max="4607" width="7.5" style="136" customWidth="1"/>
    <col min="4608" max="4608" width="5.875" style="136" customWidth="1"/>
    <col min="4609" max="4609" width="9.375" style="136" customWidth="1"/>
    <col min="4610" max="4610" width="32" style="136" customWidth="1"/>
    <col min="4611" max="4611" width="9.625" style="136" customWidth="1"/>
    <col min="4612" max="4612" width="5.875" style="136" customWidth="1"/>
    <col min="4613" max="4613" width="7.5" style="136" customWidth="1"/>
    <col min="4614" max="4614" width="32.125" style="136" customWidth="1"/>
    <col min="4615" max="4617" width="6" style="136" customWidth="1"/>
    <col min="4618" max="4618" width="5.875" style="136" customWidth="1"/>
    <col min="4619" max="4619" width="7.5" style="136" customWidth="1"/>
    <col min="4620" max="4620" width="32.125" style="136" customWidth="1"/>
    <col min="4621" max="4621" width="10.625" style="136" customWidth="1"/>
    <col min="4622" max="4625" width="8.875" style="136"/>
    <col min="4626" max="4626" width="25" style="136" customWidth="1"/>
    <col min="4627" max="4855" width="8.875" style="136"/>
    <col min="4856" max="4856" width="9.5" style="136" customWidth="1"/>
    <col min="4857" max="4857" width="9.625" style="136" customWidth="1"/>
    <col min="4858" max="4858" width="5.875" style="136" customWidth="1"/>
    <col min="4859" max="4859" width="9" style="136" customWidth="1"/>
    <col min="4860" max="4860" width="32.125" style="136" customWidth="1"/>
    <col min="4861" max="4861" width="7.5" style="136" customWidth="1"/>
    <col min="4862" max="4862" width="6" style="136" customWidth="1"/>
    <col min="4863" max="4863" width="7.5" style="136" customWidth="1"/>
    <col min="4864" max="4864" width="5.875" style="136" customWidth="1"/>
    <col min="4865" max="4865" width="9.375" style="136" customWidth="1"/>
    <col min="4866" max="4866" width="32" style="136" customWidth="1"/>
    <col min="4867" max="4867" width="9.625" style="136" customWidth="1"/>
    <col min="4868" max="4868" width="5.875" style="136" customWidth="1"/>
    <col min="4869" max="4869" width="7.5" style="136" customWidth="1"/>
    <col min="4870" max="4870" width="32.125" style="136" customWidth="1"/>
    <col min="4871" max="4873" width="6" style="136" customWidth="1"/>
    <col min="4874" max="4874" width="5.875" style="136" customWidth="1"/>
    <col min="4875" max="4875" width="7.5" style="136" customWidth="1"/>
    <col min="4876" max="4876" width="32.125" style="136" customWidth="1"/>
    <col min="4877" max="4877" width="10.625" style="136" customWidth="1"/>
    <col min="4878" max="4881" width="8.875" style="136"/>
    <col min="4882" max="4882" width="25" style="136" customWidth="1"/>
    <col min="4883" max="5111" width="8.875" style="136"/>
    <col min="5112" max="5112" width="9.5" style="136" customWidth="1"/>
    <col min="5113" max="5113" width="9.625" style="136" customWidth="1"/>
    <col min="5114" max="5114" width="5.875" style="136" customWidth="1"/>
    <col min="5115" max="5115" width="9" style="136" customWidth="1"/>
    <col min="5116" max="5116" width="32.125" style="136" customWidth="1"/>
    <col min="5117" max="5117" width="7.5" style="136" customWidth="1"/>
    <col min="5118" max="5118" width="6" style="136" customWidth="1"/>
    <col min="5119" max="5119" width="7.5" style="136" customWidth="1"/>
    <col min="5120" max="5120" width="5.875" style="136" customWidth="1"/>
    <col min="5121" max="5121" width="9.375" style="136" customWidth="1"/>
    <col min="5122" max="5122" width="32" style="136" customWidth="1"/>
    <col min="5123" max="5123" width="9.625" style="136" customWidth="1"/>
    <col min="5124" max="5124" width="5.875" style="136" customWidth="1"/>
    <col min="5125" max="5125" width="7.5" style="136" customWidth="1"/>
    <col min="5126" max="5126" width="32.125" style="136" customWidth="1"/>
    <col min="5127" max="5129" width="6" style="136" customWidth="1"/>
    <col min="5130" max="5130" width="5.875" style="136" customWidth="1"/>
    <col min="5131" max="5131" width="7.5" style="136" customWidth="1"/>
    <col min="5132" max="5132" width="32.125" style="136" customWidth="1"/>
    <col min="5133" max="5133" width="10.625" style="136" customWidth="1"/>
    <col min="5134" max="5137" width="8.875" style="136"/>
    <col min="5138" max="5138" width="25" style="136" customWidth="1"/>
    <col min="5139" max="5367" width="8.875" style="136"/>
    <col min="5368" max="5368" width="9.5" style="136" customWidth="1"/>
    <col min="5369" max="5369" width="9.625" style="136" customWidth="1"/>
    <col min="5370" max="5370" width="5.875" style="136" customWidth="1"/>
    <col min="5371" max="5371" width="9" style="136" customWidth="1"/>
    <col min="5372" max="5372" width="32.125" style="136" customWidth="1"/>
    <col min="5373" max="5373" width="7.5" style="136" customWidth="1"/>
    <col min="5374" max="5374" width="6" style="136" customWidth="1"/>
    <col min="5375" max="5375" width="7.5" style="136" customWidth="1"/>
    <col min="5376" max="5376" width="5.875" style="136" customWidth="1"/>
    <col min="5377" max="5377" width="9.375" style="136" customWidth="1"/>
    <col min="5378" max="5378" width="32" style="136" customWidth="1"/>
    <col min="5379" max="5379" width="9.625" style="136" customWidth="1"/>
    <col min="5380" max="5380" width="5.875" style="136" customWidth="1"/>
    <col min="5381" max="5381" width="7.5" style="136" customWidth="1"/>
    <col min="5382" max="5382" width="32.125" style="136" customWidth="1"/>
    <col min="5383" max="5385" width="6" style="136" customWidth="1"/>
    <col min="5386" max="5386" width="5.875" style="136" customWidth="1"/>
    <col min="5387" max="5387" width="7.5" style="136" customWidth="1"/>
    <col min="5388" max="5388" width="32.125" style="136" customWidth="1"/>
    <col min="5389" max="5389" width="10.625" style="136" customWidth="1"/>
    <col min="5390" max="5393" width="8.875" style="136"/>
    <col min="5394" max="5394" width="25" style="136" customWidth="1"/>
    <col min="5395" max="5623" width="8.875" style="136"/>
    <col min="5624" max="5624" width="9.5" style="136" customWidth="1"/>
    <col min="5625" max="5625" width="9.625" style="136" customWidth="1"/>
    <col min="5626" max="5626" width="5.875" style="136" customWidth="1"/>
    <col min="5627" max="5627" width="9" style="136" customWidth="1"/>
    <col min="5628" max="5628" width="32.125" style="136" customWidth="1"/>
    <col min="5629" max="5629" width="7.5" style="136" customWidth="1"/>
    <col min="5630" max="5630" width="6" style="136" customWidth="1"/>
    <col min="5631" max="5631" width="7.5" style="136" customWidth="1"/>
    <col min="5632" max="5632" width="5.875" style="136" customWidth="1"/>
    <col min="5633" max="5633" width="9.375" style="136" customWidth="1"/>
    <col min="5634" max="5634" width="32" style="136" customWidth="1"/>
    <col min="5635" max="5635" width="9.625" style="136" customWidth="1"/>
    <col min="5636" max="5636" width="5.875" style="136" customWidth="1"/>
    <col min="5637" max="5637" width="7.5" style="136" customWidth="1"/>
    <col min="5638" max="5638" width="32.125" style="136" customWidth="1"/>
    <col min="5639" max="5641" width="6" style="136" customWidth="1"/>
    <col min="5642" max="5642" width="5.875" style="136" customWidth="1"/>
    <col min="5643" max="5643" width="7.5" style="136" customWidth="1"/>
    <col min="5644" max="5644" width="32.125" style="136" customWidth="1"/>
    <col min="5645" max="5645" width="10.625" style="136" customWidth="1"/>
    <col min="5646" max="5649" width="8.875" style="136"/>
    <col min="5650" max="5650" width="25" style="136" customWidth="1"/>
    <col min="5651" max="5879" width="8.875" style="136"/>
    <col min="5880" max="5880" width="9.5" style="136" customWidth="1"/>
    <col min="5881" max="5881" width="9.625" style="136" customWidth="1"/>
    <col min="5882" max="5882" width="5.875" style="136" customWidth="1"/>
    <col min="5883" max="5883" width="9" style="136" customWidth="1"/>
    <col min="5884" max="5884" width="32.125" style="136" customWidth="1"/>
    <col min="5885" max="5885" width="7.5" style="136" customWidth="1"/>
    <col min="5886" max="5886" width="6" style="136" customWidth="1"/>
    <col min="5887" max="5887" width="7.5" style="136" customWidth="1"/>
    <col min="5888" max="5888" width="5.875" style="136" customWidth="1"/>
    <col min="5889" max="5889" width="9.375" style="136" customWidth="1"/>
    <col min="5890" max="5890" width="32" style="136" customWidth="1"/>
    <col min="5891" max="5891" width="9.625" style="136" customWidth="1"/>
    <col min="5892" max="5892" width="5.875" style="136" customWidth="1"/>
    <col min="5893" max="5893" width="7.5" style="136" customWidth="1"/>
    <col min="5894" max="5894" width="32.125" style="136" customWidth="1"/>
    <col min="5895" max="5897" width="6" style="136" customWidth="1"/>
    <col min="5898" max="5898" width="5.875" style="136" customWidth="1"/>
    <col min="5899" max="5899" width="7.5" style="136" customWidth="1"/>
    <col min="5900" max="5900" width="32.125" style="136" customWidth="1"/>
    <col min="5901" max="5901" width="10.625" style="136" customWidth="1"/>
    <col min="5902" max="5905" width="8.875" style="136"/>
    <col min="5906" max="5906" width="25" style="136" customWidth="1"/>
    <col min="5907" max="6135" width="8.875" style="136"/>
    <col min="6136" max="6136" width="9.5" style="136" customWidth="1"/>
    <col min="6137" max="6137" width="9.625" style="136" customWidth="1"/>
    <col min="6138" max="6138" width="5.875" style="136" customWidth="1"/>
    <col min="6139" max="6139" width="9" style="136" customWidth="1"/>
    <col min="6140" max="6140" width="32.125" style="136" customWidth="1"/>
    <col min="6141" max="6141" width="7.5" style="136" customWidth="1"/>
    <col min="6142" max="6142" width="6" style="136" customWidth="1"/>
    <col min="6143" max="6143" width="7.5" style="136" customWidth="1"/>
    <col min="6144" max="6144" width="5.875" style="136" customWidth="1"/>
    <col min="6145" max="6145" width="9.375" style="136" customWidth="1"/>
    <col min="6146" max="6146" width="32" style="136" customWidth="1"/>
    <col min="6147" max="6147" width="9.625" style="136" customWidth="1"/>
    <col min="6148" max="6148" width="5.875" style="136" customWidth="1"/>
    <col min="6149" max="6149" width="7.5" style="136" customWidth="1"/>
    <col min="6150" max="6150" width="32.125" style="136" customWidth="1"/>
    <col min="6151" max="6153" width="6" style="136" customWidth="1"/>
    <col min="6154" max="6154" width="5.875" style="136" customWidth="1"/>
    <col min="6155" max="6155" width="7.5" style="136" customWidth="1"/>
    <col min="6156" max="6156" width="32.125" style="136" customWidth="1"/>
    <col min="6157" max="6157" width="10.625" style="136" customWidth="1"/>
    <col min="6158" max="6161" width="8.875" style="136"/>
    <col min="6162" max="6162" width="25" style="136" customWidth="1"/>
    <col min="6163" max="6391" width="8.875" style="136"/>
    <col min="6392" max="6392" width="9.5" style="136" customWidth="1"/>
    <col min="6393" max="6393" width="9.625" style="136" customWidth="1"/>
    <col min="6394" max="6394" width="5.875" style="136" customWidth="1"/>
    <col min="6395" max="6395" width="9" style="136" customWidth="1"/>
    <col min="6396" max="6396" width="32.125" style="136" customWidth="1"/>
    <col min="6397" max="6397" width="7.5" style="136" customWidth="1"/>
    <col min="6398" max="6398" width="6" style="136" customWidth="1"/>
    <col min="6399" max="6399" width="7.5" style="136" customWidth="1"/>
    <col min="6400" max="6400" width="5.875" style="136" customWidth="1"/>
    <col min="6401" max="6401" width="9.375" style="136" customWidth="1"/>
    <col min="6402" max="6402" width="32" style="136" customWidth="1"/>
    <col min="6403" max="6403" width="9.625" style="136" customWidth="1"/>
    <col min="6404" max="6404" width="5.875" style="136" customWidth="1"/>
    <col min="6405" max="6405" width="7.5" style="136" customWidth="1"/>
    <col min="6406" max="6406" width="32.125" style="136" customWidth="1"/>
    <col min="6407" max="6409" width="6" style="136" customWidth="1"/>
    <col min="6410" max="6410" width="5.875" style="136" customWidth="1"/>
    <col min="6411" max="6411" width="7.5" style="136" customWidth="1"/>
    <col min="6412" max="6412" width="32.125" style="136" customWidth="1"/>
    <col min="6413" max="6413" width="10.625" style="136" customWidth="1"/>
    <col min="6414" max="6417" width="8.875" style="136"/>
    <col min="6418" max="6418" width="25" style="136" customWidth="1"/>
    <col min="6419" max="6647" width="8.875" style="136"/>
    <col min="6648" max="6648" width="9.5" style="136" customWidth="1"/>
    <col min="6649" max="6649" width="9.625" style="136" customWidth="1"/>
    <col min="6650" max="6650" width="5.875" style="136" customWidth="1"/>
    <col min="6651" max="6651" width="9" style="136" customWidth="1"/>
    <col min="6652" max="6652" width="32.125" style="136" customWidth="1"/>
    <col min="6653" max="6653" width="7.5" style="136" customWidth="1"/>
    <col min="6654" max="6654" width="6" style="136" customWidth="1"/>
    <col min="6655" max="6655" width="7.5" style="136" customWidth="1"/>
    <col min="6656" max="6656" width="5.875" style="136" customWidth="1"/>
    <col min="6657" max="6657" width="9.375" style="136" customWidth="1"/>
    <col min="6658" max="6658" width="32" style="136" customWidth="1"/>
    <col min="6659" max="6659" width="9.625" style="136" customWidth="1"/>
    <col min="6660" max="6660" width="5.875" style="136" customWidth="1"/>
    <col min="6661" max="6661" width="7.5" style="136" customWidth="1"/>
    <col min="6662" max="6662" width="32.125" style="136" customWidth="1"/>
    <col min="6663" max="6665" width="6" style="136" customWidth="1"/>
    <col min="6666" max="6666" width="5.875" style="136" customWidth="1"/>
    <col min="6667" max="6667" width="7.5" style="136" customWidth="1"/>
    <col min="6668" max="6668" width="32.125" style="136" customWidth="1"/>
    <col min="6669" max="6669" width="10.625" style="136" customWidth="1"/>
    <col min="6670" max="6673" width="8.875" style="136"/>
    <col min="6674" max="6674" width="25" style="136" customWidth="1"/>
    <col min="6675" max="6903" width="8.875" style="136"/>
    <col min="6904" max="6904" width="9.5" style="136" customWidth="1"/>
    <col min="6905" max="6905" width="9.625" style="136" customWidth="1"/>
    <col min="6906" max="6906" width="5.875" style="136" customWidth="1"/>
    <col min="6907" max="6907" width="9" style="136" customWidth="1"/>
    <col min="6908" max="6908" width="32.125" style="136" customWidth="1"/>
    <col min="6909" max="6909" width="7.5" style="136" customWidth="1"/>
    <col min="6910" max="6910" width="6" style="136" customWidth="1"/>
    <col min="6911" max="6911" width="7.5" style="136" customWidth="1"/>
    <col min="6912" max="6912" width="5.875" style="136" customWidth="1"/>
    <col min="6913" max="6913" width="9.375" style="136" customWidth="1"/>
    <col min="6914" max="6914" width="32" style="136" customWidth="1"/>
    <col min="6915" max="6915" width="9.625" style="136" customWidth="1"/>
    <col min="6916" max="6916" width="5.875" style="136" customWidth="1"/>
    <col min="6917" max="6917" width="7.5" style="136" customWidth="1"/>
    <col min="6918" max="6918" width="32.125" style="136" customWidth="1"/>
    <col min="6919" max="6921" width="6" style="136" customWidth="1"/>
    <col min="6922" max="6922" width="5.875" style="136" customWidth="1"/>
    <col min="6923" max="6923" width="7.5" style="136" customWidth="1"/>
    <col min="6924" max="6924" width="32.125" style="136" customWidth="1"/>
    <col min="6925" max="6925" width="10.625" style="136" customWidth="1"/>
    <col min="6926" max="6929" width="8.875" style="136"/>
    <col min="6930" max="6930" width="25" style="136" customWidth="1"/>
    <col min="6931" max="7159" width="8.875" style="136"/>
    <col min="7160" max="7160" width="9.5" style="136" customWidth="1"/>
    <col min="7161" max="7161" width="9.625" style="136" customWidth="1"/>
    <col min="7162" max="7162" width="5.875" style="136" customWidth="1"/>
    <col min="7163" max="7163" width="9" style="136" customWidth="1"/>
    <col min="7164" max="7164" width="32.125" style="136" customWidth="1"/>
    <col min="7165" max="7165" width="7.5" style="136" customWidth="1"/>
    <col min="7166" max="7166" width="6" style="136" customWidth="1"/>
    <col min="7167" max="7167" width="7.5" style="136" customWidth="1"/>
    <col min="7168" max="7168" width="5.875" style="136" customWidth="1"/>
    <col min="7169" max="7169" width="9.375" style="136" customWidth="1"/>
    <col min="7170" max="7170" width="32" style="136" customWidth="1"/>
    <col min="7171" max="7171" width="9.625" style="136" customWidth="1"/>
    <col min="7172" max="7172" width="5.875" style="136" customWidth="1"/>
    <col min="7173" max="7173" width="7.5" style="136" customWidth="1"/>
    <col min="7174" max="7174" width="32.125" style="136" customWidth="1"/>
    <col min="7175" max="7177" width="6" style="136" customWidth="1"/>
    <col min="7178" max="7178" width="5.875" style="136" customWidth="1"/>
    <col min="7179" max="7179" width="7.5" style="136" customWidth="1"/>
    <col min="7180" max="7180" width="32.125" style="136" customWidth="1"/>
    <col min="7181" max="7181" width="10.625" style="136" customWidth="1"/>
    <col min="7182" max="7185" width="8.875" style="136"/>
    <col min="7186" max="7186" width="25" style="136" customWidth="1"/>
    <col min="7187" max="7415" width="8.875" style="136"/>
    <col min="7416" max="7416" width="9.5" style="136" customWidth="1"/>
    <col min="7417" max="7417" width="9.625" style="136" customWidth="1"/>
    <col min="7418" max="7418" width="5.875" style="136" customWidth="1"/>
    <col min="7419" max="7419" width="9" style="136" customWidth="1"/>
    <col min="7420" max="7420" width="32.125" style="136" customWidth="1"/>
    <col min="7421" max="7421" width="7.5" style="136" customWidth="1"/>
    <col min="7422" max="7422" width="6" style="136" customWidth="1"/>
    <col min="7423" max="7423" width="7.5" style="136" customWidth="1"/>
    <col min="7424" max="7424" width="5.875" style="136" customWidth="1"/>
    <col min="7425" max="7425" width="9.375" style="136" customWidth="1"/>
    <col min="7426" max="7426" width="32" style="136" customWidth="1"/>
    <col min="7427" max="7427" width="9.625" style="136" customWidth="1"/>
    <col min="7428" max="7428" width="5.875" style="136" customWidth="1"/>
    <col min="7429" max="7429" width="7.5" style="136" customWidth="1"/>
    <col min="7430" max="7430" width="32.125" style="136" customWidth="1"/>
    <col min="7431" max="7433" width="6" style="136" customWidth="1"/>
    <col min="7434" max="7434" width="5.875" style="136" customWidth="1"/>
    <col min="7435" max="7435" width="7.5" style="136" customWidth="1"/>
    <col min="7436" max="7436" width="32.125" style="136" customWidth="1"/>
    <col min="7437" max="7437" width="10.625" style="136" customWidth="1"/>
    <col min="7438" max="7441" width="8.875" style="136"/>
    <col min="7442" max="7442" width="25" style="136" customWidth="1"/>
    <col min="7443" max="7671" width="8.875" style="136"/>
    <col min="7672" max="7672" width="9.5" style="136" customWidth="1"/>
    <col min="7673" max="7673" width="9.625" style="136" customWidth="1"/>
    <col min="7674" max="7674" width="5.875" style="136" customWidth="1"/>
    <col min="7675" max="7675" width="9" style="136" customWidth="1"/>
    <col min="7676" max="7676" width="32.125" style="136" customWidth="1"/>
    <col min="7677" max="7677" width="7.5" style="136" customWidth="1"/>
    <col min="7678" max="7678" width="6" style="136" customWidth="1"/>
    <col min="7679" max="7679" width="7.5" style="136" customWidth="1"/>
    <col min="7680" max="7680" width="5.875" style="136" customWidth="1"/>
    <col min="7681" max="7681" width="9.375" style="136" customWidth="1"/>
    <col min="7682" max="7682" width="32" style="136" customWidth="1"/>
    <col min="7683" max="7683" width="9.625" style="136" customWidth="1"/>
    <col min="7684" max="7684" width="5.875" style="136" customWidth="1"/>
    <col min="7685" max="7685" width="7.5" style="136" customWidth="1"/>
    <col min="7686" max="7686" width="32.125" style="136" customWidth="1"/>
    <col min="7687" max="7689" width="6" style="136" customWidth="1"/>
    <col min="7690" max="7690" width="5.875" style="136" customWidth="1"/>
    <col min="7691" max="7691" width="7.5" style="136" customWidth="1"/>
    <col min="7692" max="7692" width="32.125" style="136" customWidth="1"/>
    <col min="7693" max="7693" width="10.625" style="136" customWidth="1"/>
    <col min="7694" max="7697" width="8.875" style="136"/>
    <col min="7698" max="7698" width="25" style="136" customWidth="1"/>
    <col min="7699" max="7927" width="8.875" style="136"/>
    <col min="7928" max="7928" width="9.5" style="136" customWidth="1"/>
    <col min="7929" max="7929" width="9.625" style="136" customWidth="1"/>
    <col min="7930" max="7930" width="5.875" style="136" customWidth="1"/>
    <col min="7931" max="7931" width="9" style="136" customWidth="1"/>
    <col min="7932" max="7932" width="32.125" style="136" customWidth="1"/>
    <col min="7933" max="7933" width="7.5" style="136" customWidth="1"/>
    <col min="7934" max="7934" width="6" style="136" customWidth="1"/>
    <col min="7935" max="7935" width="7.5" style="136" customWidth="1"/>
    <col min="7936" max="7936" width="5.875" style="136" customWidth="1"/>
    <col min="7937" max="7937" width="9.375" style="136" customWidth="1"/>
    <col min="7938" max="7938" width="32" style="136" customWidth="1"/>
    <col min="7939" max="7939" width="9.625" style="136" customWidth="1"/>
    <col min="7940" max="7940" width="5.875" style="136" customWidth="1"/>
    <col min="7941" max="7941" width="7.5" style="136" customWidth="1"/>
    <col min="7942" max="7942" width="32.125" style="136" customWidth="1"/>
    <col min="7943" max="7945" width="6" style="136" customWidth="1"/>
    <col min="7946" max="7946" width="5.875" style="136" customWidth="1"/>
    <col min="7947" max="7947" width="7.5" style="136" customWidth="1"/>
    <col min="7948" max="7948" width="32.125" style="136" customWidth="1"/>
    <col min="7949" max="7949" width="10.625" style="136" customWidth="1"/>
    <col min="7950" max="7953" width="8.875" style="136"/>
    <col min="7954" max="7954" width="25" style="136" customWidth="1"/>
    <col min="7955" max="8183" width="8.875" style="136"/>
    <col min="8184" max="8184" width="9.5" style="136" customWidth="1"/>
    <col min="8185" max="8185" width="9.625" style="136" customWidth="1"/>
    <col min="8186" max="8186" width="5.875" style="136" customWidth="1"/>
    <col min="8187" max="8187" width="9" style="136" customWidth="1"/>
    <col min="8188" max="8188" width="32.125" style="136" customWidth="1"/>
    <col min="8189" max="8189" width="7.5" style="136" customWidth="1"/>
    <col min="8190" max="8190" width="6" style="136" customWidth="1"/>
    <col min="8191" max="8191" width="7.5" style="136" customWidth="1"/>
    <col min="8192" max="8192" width="5.875" style="136" customWidth="1"/>
    <col min="8193" max="8193" width="9.375" style="136" customWidth="1"/>
    <col min="8194" max="8194" width="32" style="136" customWidth="1"/>
    <col min="8195" max="8195" width="9.625" style="136" customWidth="1"/>
    <col min="8196" max="8196" width="5.875" style="136" customWidth="1"/>
    <col min="8197" max="8197" width="7.5" style="136" customWidth="1"/>
    <col min="8198" max="8198" width="32.125" style="136" customWidth="1"/>
    <col min="8199" max="8201" width="6" style="136" customWidth="1"/>
    <col min="8202" max="8202" width="5.875" style="136" customWidth="1"/>
    <col min="8203" max="8203" width="7.5" style="136" customWidth="1"/>
    <col min="8204" max="8204" width="32.125" style="136" customWidth="1"/>
    <col min="8205" max="8205" width="10.625" style="136" customWidth="1"/>
    <col min="8206" max="8209" width="8.875" style="136"/>
    <col min="8210" max="8210" width="25" style="136" customWidth="1"/>
    <col min="8211" max="8439" width="8.875" style="136"/>
    <col min="8440" max="8440" width="9.5" style="136" customWidth="1"/>
    <col min="8441" max="8441" width="9.625" style="136" customWidth="1"/>
    <col min="8442" max="8442" width="5.875" style="136" customWidth="1"/>
    <col min="8443" max="8443" width="9" style="136" customWidth="1"/>
    <col min="8444" max="8444" width="32.125" style="136" customWidth="1"/>
    <col min="8445" max="8445" width="7.5" style="136" customWidth="1"/>
    <col min="8446" max="8446" width="6" style="136" customWidth="1"/>
    <col min="8447" max="8447" width="7.5" style="136" customWidth="1"/>
    <col min="8448" max="8448" width="5.875" style="136" customWidth="1"/>
    <col min="8449" max="8449" width="9.375" style="136" customWidth="1"/>
    <col min="8450" max="8450" width="32" style="136" customWidth="1"/>
    <col min="8451" max="8451" width="9.625" style="136" customWidth="1"/>
    <col min="8452" max="8452" width="5.875" style="136" customWidth="1"/>
    <col min="8453" max="8453" width="7.5" style="136" customWidth="1"/>
    <col min="8454" max="8454" width="32.125" style="136" customWidth="1"/>
    <col min="8455" max="8457" width="6" style="136" customWidth="1"/>
    <col min="8458" max="8458" width="5.875" style="136" customWidth="1"/>
    <col min="8459" max="8459" width="7.5" style="136" customWidth="1"/>
    <col min="8460" max="8460" width="32.125" style="136" customWidth="1"/>
    <col min="8461" max="8461" width="10.625" style="136" customWidth="1"/>
    <col min="8462" max="8465" width="8.875" style="136"/>
    <col min="8466" max="8466" width="25" style="136" customWidth="1"/>
    <col min="8467" max="8695" width="8.875" style="136"/>
    <col min="8696" max="8696" width="9.5" style="136" customWidth="1"/>
    <col min="8697" max="8697" width="9.625" style="136" customWidth="1"/>
    <col min="8698" max="8698" width="5.875" style="136" customWidth="1"/>
    <col min="8699" max="8699" width="9" style="136" customWidth="1"/>
    <col min="8700" max="8700" width="32.125" style="136" customWidth="1"/>
    <col min="8701" max="8701" width="7.5" style="136" customWidth="1"/>
    <col min="8702" max="8702" width="6" style="136" customWidth="1"/>
    <col min="8703" max="8703" width="7.5" style="136" customWidth="1"/>
    <col min="8704" max="8704" width="5.875" style="136" customWidth="1"/>
    <col min="8705" max="8705" width="9.375" style="136" customWidth="1"/>
    <col min="8706" max="8706" width="32" style="136" customWidth="1"/>
    <col min="8707" max="8707" width="9.625" style="136" customWidth="1"/>
    <col min="8708" max="8708" width="5.875" style="136" customWidth="1"/>
    <col min="8709" max="8709" width="7.5" style="136" customWidth="1"/>
    <col min="8710" max="8710" width="32.125" style="136" customWidth="1"/>
    <col min="8711" max="8713" width="6" style="136" customWidth="1"/>
    <col min="8714" max="8714" width="5.875" style="136" customWidth="1"/>
    <col min="8715" max="8715" width="7.5" style="136" customWidth="1"/>
    <col min="8716" max="8716" width="32.125" style="136" customWidth="1"/>
    <col min="8717" max="8717" width="10.625" style="136" customWidth="1"/>
    <col min="8718" max="8721" width="8.875" style="136"/>
    <col min="8722" max="8722" width="25" style="136" customWidth="1"/>
    <col min="8723" max="8951" width="8.875" style="136"/>
    <col min="8952" max="8952" width="9.5" style="136" customWidth="1"/>
    <col min="8953" max="8953" width="9.625" style="136" customWidth="1"/>
    <col min="8954" max="8954" width="5.875" style="136" customWidth="1"/>
    <col min="8955" max="8955" width="9" style="136" customWidth="1"/>
    <col min="8956" max="8956" width="32.125" style="136" customWidth="1"/>
    <col min="8957" max="8957" width="7.5" style="136" customWidth="1"/>
    <col min="8958" max="8958" width="6" style="136" customWidth="1"/>
    <col min="8959" max="8959" width="7.5" style="136" customWidth="1"/>
    <col min="8960" max="8960" width="5.875" style="136" customWidth="1"/>
    <col min="8961" max="8961" width="9.375" style="136" customWidth="1"/>
    <col min="8962" max="8962" width="32" style="136" customWidth="1"/>
    <col min="8963" max="8963" width="9.625" style="136" customWidth="1"/>
    <col min="8964" max="8964" width="5.875" style="136" customWidth="1"/>
    <col min="8965" max="8965" width="7.5" style="136" customWidth="1"/>
    <col min="8966" max="8966" width="32.125" style="136" customWidth="1"/>
    <col min="8967" max="8969" width="6" style="136" customWidth="1"/>
    <col min="8970" max="8970" width="5.875" style="136" customWidth="1"/>
    <col min="8971" max="8971" width="7.5" style="136" customWidth="1"/>
    <col min="8972" max="8972" width="32.125" style="136" customWidth="1"/>
    <col min="8973" max="8973" width="10.625" style="136" customWidth="1"/>
    <col min="8974" max="8977" width="8.875" style="136"/>
    <col min="8978" max="8978" width="25" style="136" customWidth="1"/>
    <col min="8979" max="9207" width="8.875" style="136"/>
    <col min="9208" max="9208" width="9.5" style="136" customWidth="1"/>
    <col min="9209" max="9209" width="9.625" style="136" customWidth="1"/>
    <col min="9210" max="9210" width="5.875" style="136" customWidth="1"/>
    <col min="9211" max="9211" width="9" style="136" customWidth="1"/>
    <col min="9212" max="9212" width="32.125" style="136" customWidth="1"/>
    <col min="9213" max="9213" width="7.5" style="136" customWidth="1"/>
    <col min="9214" max="9214" width="6" style="136" customWidth="1"/>
    <col min="9215" max="9215" width="7.5" style="136" customWidth="1"/>
    <col min="9216" max="9216" width="5.875" style="136" customWidth="1"/>
    <col min="9217" max="9217" width="9.375" style="136" customWidth="1"/>
    <col min="9218" max="9218" width="32" style="136" customWidth="1"/>
    <col min="9219" max="9219" width="9.625" style="136" customWidth="1"/>
    <col min="9220" max="9220" width="5.875" style="136" customWidth="1"/>
    <col min="9221" max="9221" width="7.5" style="136" customWidth="1"/>
    <col min="9222" max="9222" width="32.125" style="136" customWidth="1"/>
    <col min="9223" max="9225" width="6" style="136" customWidth="1"/>
    <col min="9226" max="9226" width="5.875" style="136" customWidth="1"/>
    <col min="9227" max="9227" width="7.5" style="136" customWidth="1"/>
    <col min="9228" max="9228" width="32.125" style="136" customWidth="1"/>
    <col min="9229" max="9229" width="10.625" style="136" customWidth="1"/>
    <col min="9230" max="9233" width="8.875" style="136"/>
    <col min="9234" max="9234" width="25" style="136" customWidth="1"/>
    <col min="9235" max="9463" width="8.875" style="136"/>
    <col min="9464" max="9464" width="9.5" style="136" customWidth="1"/>
    <col min="9465" max="9465" width="9.625" style="136" customWidth="1"/>
    <col min="9466" max="9466" width="5.875" style="136" customWidth="1"/>
    <col min="9467" max="9467" width="9" style="136" customWidth="1"/>
    <col min="9468" max="9468" width="32.125" style="136" customWidth="1"/>
    <col min="9469" max="9469" width="7.5" style="136" customWidth="1"/>
    <col min="9470" max="9470" width="6" style="136" customWidth="1"/>
    <col min="9471" max="9471" width="7.5" style="136" customWidth="1"/>
    <col min="9472" max="9472" width="5.875" style="136" customWidth="1"/>
    <col min="9473" max="9473" width="9.375" style="136" customWidth="1"/>
    <col min="9474" max="9474" width="32" style="136" customWidth="1"/>
    <col min="9475" max="9475" width="9.625" style="136" customWidth="1"/>
    <col min="9476" max="9476" width="5.875" style="136" customWidth="1"/>
    <col min="9477" max="9477" width="7.5" style="136" customWidth="1"/>
    <col min="9478" max="9478" width="32.125" style="136" customWidth="1"/>
    <col min="9479" max="9481" width="6" style="136" customWidth="1"/>
    <col min="9482" max="9482" width="5.875" style="136" customWidth="1"/>
    <col min="9483" max="9483" width="7.5" style="136" customWidth="1"/>
    <col min="9484" max="9484" width="32.125" style="136" customWidth="1"/>
    <col min="9485" max="9485" width="10.625" style="136" customWidth="1"/>
    <col min="9486" max="9489" width="8.875" style="136"/>
    <col min="9490" max="9490" width="25" style="136" customWidth="1"/>
    <col min="9491" max="9719" width="8.875" style="136"/>
    <col min="9720" max="9720" width="9.5" style="136" customWidth="1"/>
    <col min="9721" max="9721" width="9.625" style="136" customWidth="1"/>
    <col min="9722" max="9722" width="5.875" style="136" customWidth="1"/>
    <col min="9723" max="9723" width="9" style="136" customWidth="1"/>
    <col min="9724" max="9724" width="32.125" style="136" customWidth="1"/>
    <col min="9725" max="9725" width="7.5" style="136" customWidth="1"/>
    <col min="9726" max="9726" width="6" style="136" customWidth="1"/>
    <col min="9727" max="9727" width="7.5" style="136" customWidth="1"/>
    <col min="9728" max="9728" width="5.875" style="136" customWidth="1"/>
    <col min="9729" max="9729" width="9.375" style="136" customWidth="1"/>
    <col min="9730" max="9730" width="32" style="136" customWidth="1"/>
    <col min="9731" max="9731" width="9.625" style="136" customWidth="1"/>
    <col min="9732" max="9732" width="5.875" style="136" customWidth="1"/>
    <col min="9733" max="9733" width="7.5" style="136" customWidth="1"/>
    <col min="9734" max="9734" width="32.125" style="136" customWidth="1"/>
    <col min="9735" max="9737" width="6" style="136" customWidth="1"/>
    <col min="9738" max="9738" width="5.875" style="136" customWidth="1"/>
    <col min="9739" max="9739" width="7.5" style="136" customWidth="1"/>
    <col min="9740" max="9740" width="32.125" style="136" customWidth="1"/>
    <col min="9741" max="9741" width="10.625" style="136" customWidth="1"/>
    <col min="9742" max="9745" width="8.875" style="136"/>
    <col min="9746" max="9746" width="25" style="136" customWidth="1"/>
    <col min="9747" max="9975" width="8.875" style="136"/>
    <col min="9976" max="9976" width="9.5" style="136" customWidth="1"/>
    <col min="9977" max="9977" width="9.625" style="136" customWidth="1"/>
    <col min="9978" max="9978" width="5.875" style="136" customWidth="1"/>
    <col min="9979" max="9979" width="9" style="136" customWidth="1"/>
    <col min="9980" max="9980" width="32.125" style="136" customWidth="1"/>
    <col min="9981" max="9981" width="7.5" style="136" customWidth="1"/>
    <col min="9982" max="9982" width="6" style="136" customWidth="1"/>
    <col min="9983" max="9983" width="7.5" style="136" customWidth="1"/>
    <col min="9984" max="9984" width="5.875" style="136" customWidth="1"/>
    <col min="9985" max="9985" width="9.375" style="136" customWidth="1"/>
    <col min="9986" max="9986" width="32" style="136" customWidth="1"/>
    <col min="9987" max="9987" width="9.625" style="136" customWidth="1"/>
    <col min="9988" max="9988" width="5.875" style="136" customWidth="1"/>
    <col min="9989" max="9989" width="7.5" style="136" customWidth="1"/>
    <col min="9990" max="9990" width="32.125" style="136" customWidth="1"/>
    <col min="9991" max="9993" width="6" style="136" customWidth="1"/>
    <col min="9994" max="9994" width="5.875" style="136" customWidth="1"/>
    <col min="9995" max="9995" width="7.5" style="136" customWidth="1"/>
    <col min="9996" max="9996" width="32.125" style="136" customWidth="1"/>
    <col min="9997" max="9997" width="10.625" style="136" customWidth="1"/>
    <col min="9998" max="10001" width="8.875" style="136"/>
    <col min="10002" max="10002" width="25" style="136" customWidth="1"/>
    <col min="10003" max="10231" width="8.875" style="136"/>
    <col min="10232" max="10232" width="9.5" style="136" customWidth="1"/>
    <col min="10233" max="10233" width="9.625" style="136" customWidth="1"/>
    <col min="10234" max="10234" width="5.875" style="136" customWidth="1"/>
    <col min="10235" max="10235" width="9" style="136" customWidth="1"/>
    <col min="10236" max="10236" width="32.125" style="136" customWidth="1"/>
    <col min="10237" max="10237" width="7.5" style="136" customWidth="1"/>
    <col min="10238" max="10238" width="6" style="136" customWidth="1"/>
    <col min="10239" max="10239" width="7.5" style="136" customWidth="1"/>
    <col min="10240" max="10240" width="5.875" style="136" customWidth="1"/>
    <col min="10241" max="10241" width="9.375" style="136" customWidth="1"/>
    <col min="10242" max="10242" width="32" style="136" customWidth="1"/>
    <col min="10243" max="10243" width="9.625" style="136" customWidth="1"/>
    <col min="10244" max="10244" width="5.875" style="136" customWidth="1"/>
    <col min="10245" max="10245" width="7.5" style="136" customWidth="1"/>
    <col min="10246" max="10246" width="32.125" style="136" customWidth="1"/>
    <col min="10247" max="10249" width="6" style="136" customWidth="1"/>
    <col min="10250" max="10250" width="5.875" style="136" customWidth="1"/>
    <col min="10251" max="10251" width="7.5" style="136" customWidth="1"/>
    <col min="10252" max="10252" width="32.125" style="136" customWidth="1"/>
    <col min="10253" max="10253" width="10.625" style="136" customWidth="1"/>
    <col min="10254" max="10257" width="8.875" style="136"/>
    <col min="10258" max="10258" width="25" style="136" customWidth="1"/>
    <col min="10259" max="10487" width="8.875" style="136"/>
    <col min="10488" max="10488" width="9.5" style="136" customWidth="1"/>
    <col min="10489" max="10489" width="9.625" style="136" customWidth="1"/>
    <col min="10490" max="10490" width="5.875" style="136" customWidth="1"/>
    <col min="10491" max="10491" width="9" style="136" customWidth="1"/>
    <col min="10492" max="10492" width="32.125" style="136" customWidth="1"/>
    <col min="10493" max="10493" width="7.5" style="136" customWidth="1"/>
    <col min="10494" max="10494" width="6" style="136" customWidth="1"/>
    <col min="10495" max="10495" width="7.5" style="136" customWidth="1"/>
    <col min="10496" max="10496" width="5.875" style="136" customWidth="1"/>
    <col min="10497" max="10497" width="9.375" style="136" customWidth="1"/>
    <col min="10498" max="10498" width="32" style="136" customWidth="1"/>
    <col min="10499" max="10499" width="9.625" style="136" customWidth="1"/>
    <col min="10500" max="10500" width="5.875" style="136" customWidth="1"/>
    <col min="10501" max="10501" width="7.5" style="136" customWidth="1"/>
    <col min="10502" max="10502" width="32.125" style="136" customWidth="1"/>
    <col min="10503" max="10505" width="6" style="136" customWidth="1"/>
    <col min="10506" max="10506" width="5.875" style="136" customWidth="1"/>
    <col min="10507" max="10507" width="7.5" style="136" customWidth="1"/>
    <col min="10508" max="10508" width="32.125" style="136" customWidth="1"/>
    <col min="10509" max="10509" width="10.625" style="136" customWidth="1"/>
    <col min="10510" max="10513" width="8.875" style="136"/>
    <col min="10514" max="10514" width="25" style="136" customWidth="1"/>
    <col min="10515" max="10743" width="8.875" style="136"/>
    <col min="10744" max="10744" width="9.5" style="136" customWidth="1"/>
    <col min="10745" max="10745" width="9.625" style="136" customWidth="1"/>
    <col min="10746" max="10746" width="5.875" style="136" customWidth="1"/>
    <col min="10747" max="10747" width="9" style="136" customWidth="1"/>
    <col min="10748" max="10748" width="32.125" style="136" customWidth="1"/>
    <col min="10749" max="10749" width="7.5" style="136" customWidth="1"/>
    <col min="10750" max="10750" width="6" style="136" customWidth="1"/>
    <col min="10751" max="10751" width="7.5" style="136" customWidth="1"/>
    <col min="10752" max="10752" width="5.875" style="136" customWidth="1"/>
    <col min="10753" max="10753" width="9.375" style="136" customWidth="1"/>
    <col min="10754" max="10754" width="32" style="136" customWidth="1"/>
    <col min="10755" max="10755" width="9.625" style="136" customWidth="1"/>
    <col min="10756" max="10756" width="5.875" style="136" customWidth="1"/>
    <col min="10757" max="10757" width="7.5" style="136" customWidth="1"/>
    <col min="10758" max="10758" width="32.125" style="136" customWidth="1"/>
    <col min="10759" max="10761" width="6" style="136" customWidth="1"/>
    <col min="10762" max="10762" width="5.875" style="136" customWidth="1"/>
    <col min="10763" max="10763" width="7.5" style="136" customWidth="1"/>
    <col min="10764" max="10764" width="32.125" style="136" customWidth="1"/>
    <col min="10765" max="10765" width="10.625" style="136" customWidth="1"/>
    <col min="10766" max="10769" width="8.875" style="136"/>
    <col min="10770" max="10770" width="25" style="136" customWidth="1"/>
    <col min="10771" max="10999" width="8.875" style="136"/>
    <col min="11000" max="11000" width="9.5" style="136" customWidth="1"/>
    <col min="11001" max="11001" width="9.625" style="136" customWidth="1"/>
    <col min="11002" max="11002" width="5.875" style="136" customWidth="1"/>
    <col min="11003" max="11003" width="9" style="136" customWidth="1"/>
    <col min="11004" max="11004" width="32.125" style="136" customWidth="1"/>
    <col min="11005" max="11005" width="7.5" style="136" customWidth="1"/>
    <col min="11006" max="11006" width="6" style="136" customWidth="1"/>
    <col min="11007" max="11007" width="7.5" style="136" customWidth="1"/>
    <col min="11008" max="11008" width="5.875" style="136" customWidth="1"/>
    <col min="11009" max="11009" width="9.375" style="136" customWidth="1"/>
    <col min="11010" max="11010" width="32" style="136" customWidth="1"/>
    <col min="11011" max="11011" width="9.625" style="136" customWidth="1"/>
    <col min="11012" max="11012" width="5.875" style="136" customWidth="1"/>
    <col min="11013" max="11013" width="7.5" style="136" customWidth="1"/>
    <col min="11014" max="11014" width="32.125" style="136" customWidth="1"/>
    <col min="11015" max="11017" width="6" style="136" customWidth="1"/>
    <col min="11018" max="11018" width="5.875" style="136" customWidth="1"/>
    <col min="11019" max="11019" width="7.5" style="136" customWidth="1"/>
    <col min="11020" max="11020" width="32.125" style="136" customWidth="1"/>
    <col min="11021" max="11021" width="10.625" style="136" customWidth="1"/>
    <col min="11022" max="11025" width="8.875" style="136"/>
    <col min="11026" max="11026" width="25" style="136" customWidth="1"/>
    <col min="11027" max="11255" width="8.875" style="136"/>
    <col min="11256" max="11256" width="9.5" style="136" customWidth="1"/>
    <col min="11257" max="11257" width="9.625" style="136" customWidth="1"/>
    <col min="11258" max="11258" width="5.875" style="136" customWidth="1"/>
    <col min="11259" max="11259" width="9" style="136" customWidth="1"/>
    <col min="11260" max="11260" width="32.125" style="136" customWidth="1"/>
    <col min="11261" max="11261" width="7.5" style="136" customWidth="1"/>
    <col min="11262" max="11262" width="6" style="136" customWidth="1"/>
    <col min="11263" max="11263" width="7.5" style="136" customWidth="1"/>
    <col min="11264" max="11264" width="5.875" style="136" customWidth="1"/>
    <col min="11265" max="11265" width="9.375" style="136" customWidth="1"/>
    <col min="11266" max="11266" width="32" style="136" customWidth="1"/>
    <col min="11267" max="11267" width="9.625" style="136" customWidth="1"/>
    <col min="11268" max="11268" width="5.875" style="136" customWidth="1"/>
    <col min="11269" max="11269" width="7.5" style="136" customWidth="1"/>
    <col min="11270" max="11270" width="32.125" style="136" customWidth="1"/>
    <col min="11271" max="11273" width="6" style="136" customWidth="1"/>
    <col min="11274" max="11274" width="5.875" style="136" customWidth="1"/>
    <col min="11275" max="11275" width="7.5" style="136" customWidth="1"/>
    <col min="11276" max="11276" width="32.125" style="136" customWidth="1"/>
    <col min="11277" max="11277" width="10.625" style="136" customWidth="1"/>
    <col min="11278" max="11281" width="8.875" style="136"/>
    <col min="11282" max="11282" width="25" style="136" customWidth="1"/>
    <col min="11283" max="11511" width="8.875" style="136"/>
    <col min="11512" max="11512" width="9.5" style="136" customWidth="1"/>
    <col min="11513" max="11513" width="9.625" style="136" customWidth="1"/>
    <col min="11514" max="11514" width="5.875" style="136" customWidth="1"/>
    <col min="11515" max="11515" width="9" style="136" customWidth="1"/>
    <col min="11516" max="11516" width="32.125" style="136" customWidth="1"/>
    <col min="11517" max="11517" width="7.5" style="136" customWidth="1"/>
    <col min="11518" max="11518" width="6" style="136" customWidth="1"/>
    <col min="11519" max="11519" width="7.5" style="136" customWidth="1"/>
    <col min="11520" max="11520" width="5.875" style="136" customWidth="1"/>
    <col min="11521" max="11521" width="9.375" style="136" customWidth="1"/>
    <col min="11522" max="11522" width="32" style="136" customWidth="1"/>
    <col min="11523" max="11523" width="9.625" style="136" customWidth="1"/>
    <col min="11524" max="11524" width="5.875" style="136" customWidth="1"/>
    <col min="11525" max="11525" width="7.5" style="136" customWidth="1"/>
    <col min="11526" max="11526" width="32.125" style="136" customWidth="1"/>
    <col min="11527" max="11529" width="6" style="136" customWidth="1"/>
    <col min="11530" max="11530" width="5.875" style="136" customWidth="1"/>
    <col min="11531" max="11531" width="7.5" style="136" customWidth="1"/>
    <col min="11532" max="11532" width="32.125" style="136" customWidth="1"/>
    <col min="11533" max="11533" width="10.625" style="136" customWidth="1"/>
    <col min="11534" max="11537" width="8.875" style="136"/>
    <col min="11538" max="11538" width="25" style="136" customWidth="1"/>
    <col min="11539" max="11767" width="8.875" style="136"/>
    <col min="11768" max="11768" width="9.5" style="136" customWidth="1"/>
    <col min="11769" max="11769" width="9.625" style="136" customWidth="1"/>
    <col min="11770" max="11770" width="5.875" style="136" customWidth="1"/>
    <col min="11771" max="11771" width="9" style="136" customWidth="1"/>
    <col min="11772" max="11772" width="32.125" style="136" customWidth="1"/>
    <col min="11773" max="11773" width="7.5" style="136" customWidth="1"/>
    <col min="11774" max="11774" width="6" style="136" customWidth="1"/>
    <col min="11775" max="11775" width="7.5" style="136" customWidth="1"/>
    <col min="11776" max="11776" width="5.875" style="136" customWidth="1"/>
    <col min="11777" max="11777" width="9.375" style="136" customWidth="1"/>
    <col min="11778" max="11778" width="32" style="136" customWidth="1"/>
    <col min="11779" max="11779" width="9.625" style="136" customWidth="1"/>
    <col min="11780" max="11780" width="5.875" style="136" customWidth="1"/>
    <col min="11781" max="11781" width="7.5" style="136" customWidth="1"/>
    <col min="11782" max="11782" width="32.125" style="136" customWidth="1"/>
    <col min="11783" max="11785" width="6" style="136" customWidth="1"/>
    <col min="11786" max="11786" width="5.875" style="136" customWidth="1"/>
    <col min="11787" max="11787" width="7.5" style="136" customWidth="1"/>
    <col min="11788" max="11788" width="32.125" style="136" customWidth="1"/>
    <col min="11789" max="11789" width="10.625" style="136" customWidth="1"/>
    <col min="11790" max="11793" width="8.875" style="136"/>
    <col min="11794" max="11794" width="25" style="136" customWidth="1"/>
    <col min="11795" max="12023" width="8.875" style="136"/>
    <col min="12024" max="12024" width="9.5" style="136" customWidth="1"/>
    <col min="12025" max="12025" width="9.625" style="136" customWidth="1"/>
    <col min="12026" max="12026" width="5.875" style="136" customWidth="1"/>
    <col min="12027" max="12027" width="9" style="136" customWidth="1"/>
    <col min="12028" max="12028" width="32.125" style="136" customWidth="1"/>
    <col min="12029" max="12029" width="7.5" style="136" customWidth="1"/>
    <col min="12030" max="12030" width="6" style="136" customWidth="1"/>
    <col min="12031" max="12031" width="7.5" style="136" customWidth="1"/>
    <col min="12032" max="12032" width="5.875" style="136" customWidth="1"/>
    <col min="12033" max="12033" width="9.375" style="136" customWidth="1"/>
    <col min="12034" max="12034" width="32" style="136" customWidth="1"/>
    <col min="12035" max="12035" width="9.625" style="136" customWidth="1"/>
    <col min="12036" max="12036" width="5.875" style="136" customWidth="1"/>
    <col min="12037" max="12037" width="7.5" style="136" customWidth="1"/>
    <col min="12038" max="12038" width="32.125" style="136" customWidth="1"/>
    <col min="12039" max="12041" width="6" style="136" customWidth="1"/>
    <col min="12042" max="12042" width="5.875" style="136" customWidth="1"/>
    <col min="12043" max="12043" width="7.5" style="136" customWidth="1"/>
    <col min="12044" max="12044" width="32.125" style="136" customWidth="1"/>
    <col min="12045" max="12045" width="10.625" style="136" customWidth="1"/>
    <col min="12046" max="12049" width="8.875" style="136"/>
    <col min="12050" max="12050" width="25" style="136" customWidth="1"/>
    <col min="12051" max="12279" width="8.875" style="136"/>
    <col min="12280" max="12280" width="9.5" style="136" customWidth="1"/>
    <col min="12281" max="12281" width="9.625" style="136" customWidth="1"/>
    <col min="12282" max="12282" width="5.875" style="136" customWidth="1"/>
    <col min="12283" max="12283" width="9" style="136" customWidth="1"/>
    <col min="12284" max="12284" width="32.125" style="136" customWidth="1"/>
    <col min="12285" max="12285" width="7.5" style="136" customWidth="1"/>
    <col min="12286" max="12286" width="6" style="136" customWidth="1"/>
    <col min="12287" max="12287" width="7.5" style="136" customWidth="1"/>
    <col min="12288" max="12288" width="5.875" style="136" customWidth="1"/>
    <col min="12289" max="12289" width="9.375" style="136" customWidth="1"/>
    <col min="12290" max="12290" width="32" style="136" customWidth="1"/>
    <col min="12291" max="12291" width="9.625" style="136" customWidth="1"/>
    <col min="12292" max="12292" width="5.875" style="136" customWidth="1"/>
    <col min="12293" max="12293" width="7.5" style="136" customWidth="1"/>
    <col min="12294" max="12294" width="32.125" style="136" customWidth="1"/>
    <col min="12295" max="12297" width="6" style="136" customWidth="1"/>
    <col min="12298" max="12298" width="5.875" style="136" customWidth="1"/>
    <col min="12299" max="12299" width="7.5" style="136" customWidth="1"/>
    <col min="12300" max="12300" width="32.125" style="136" customWidth="1"/>
    <col min="12301" max="12301" width="10.625" style="136" customWidth="1"/>
    <col min="12302" max="12305" width="8.875" style="136"/>
    <col min="12306" max="12306" width="25" style="136" customWidth="1"/>
    <col min="12307" max="12535" width="8.875" style="136"/>
    <col min="12536" max="12536" width="9.5" style="136" customWidth="1"/>
    <col min="12537" max="12537" width="9.625" style="136" customWidth="1"/>
    <col min="12538" max="12538" width="5.875" style="136" customWidth="1"/>
    <col min="12539" max="12539" width="9" style="136" customWidth="1"/>
    <col min="12540" max="12540" width="32.125" style="136" customWidth="1"/>
    <col min="12541" max="12541" width="7.5" style="136" customWidth="1"/>
    <col min="12542" max="12542" width="6" style="136" customWidth="1"/>
    <col min="12543" max="12543" width="7.5" style="136" customWidth="1"/>
    <col min="12544" max="12544" width="5.875" style="136" customWidth="1"/>
    <col min="12545" max="12545" width="9.375" style="136" customWidth="1"/>
    <col min="12546" max="12546" width="32" style="136" customWidth="1"/>
    <col min="12547" max="12547" width="9.625" style="136" customWidth="1"/>
    <col min="12548" max="12548" width="5.875" style="136" customWidth="1"/>
    <col min="12549" max="12549" width="7.5" style="136" customWidth="1"/>
    <col min="12550" max="12550" width="32.125" style="136" customWidth="1"/>
    <col min="12551" max="12553" width="6" style="136" customWidth="1"/>
    <col min="12554" max="12554" width="5.875" style="136" customWidth="1"/>
    <col min="12555" max="12555" width="7.5" style="136" customWidth="1"/>
    <col min="12556" max="12556" width="32.125" style="136" customWidth="1"/>
    <col min="12557" max="12557" width="10.625" style="136" customWidth="1"/>
    <col min="12558" max="12561" width="8.875" style="136"/>
    <col min="12562" max="12562" width="25" style="136" customWidth="1"/>
    <col min="12563" max="12791" width="8.875" style="136"/>
    <col min="12792" max="12792" width="9.5" style="136" customWidth="1"/>
    <col min="12793" max="12793" width="9.625" style="136" customWidth="1"/>
    <col min="12794" max="12794" width="5.875" style="136" customWidth="1"/>
    <col min="12795" max="12795" width="9" style="136" customWidth="1"/>
    <col min="12796" max="12796" width="32.125" style="136" customWidth="1"/>
    <col min="12797" max="12797" width="7.5" style="136" customWidth="1"/>
    <col min="12798" max="12798" width="6" style="136" customWidth="1"/>
    <col min="12799" max="12799" width="7.5" style="136" customWidth="1"/>
    <col min="12800" max="12800" width="5.875" style="136" customWidth="1"/>
    <col min="12801" max="12801" width="9.375" style="136" customWidth="1"/>
    <col min="12802" max="12802" width="32" style="136" customWidth="1"/>
    <col min="12803" max="12803" width="9.625" style="136" customWidth="1"/>
    <col min="12804" max="12804" width="5.875" style="136" customWidth="1"/>
    <col min="12805" max="12805" width="7.5" style="136" customWidth="1"/>
    <col min="12806" max="12806" width="32.125" style="136" customWidth="1"/>
    <col min="12807" max="12809" width="6" style="136" customWidth="1"/>
    <col min="12810" max="12810" width="5.875" style="136" customWidth="1"/>
    <col min="12811" max="12811" width="7.5" style="136" customWidth="1"/>
    <col min="12812" max="12812" width="32.125" style="136" customWidth="1"/>
    <col min="12813" max="12813" width="10.625" style="136" customWidth="1"/>
    <col min="12814" max="12817" width="8.875" style="136"/>
    <col min="12818" max="12818" width="25" style="136" customWidth="1"/>
    <col min="12819" max="13047" width="8.875" style="136"/>
    <col min="13048" max="13048" width="9.5" style="136" customWidth="1"/>
    <col min="13049" max="13049" width="9.625" style="136" customWidth="1"/>
    <col min="13050" max="13050" width="5.875" style="136" customWidth="1"/>
    <col min="13051" max="13051" width="9" style="136" customWidth="1"/>
    <col min="13052" max="13052" width="32.125" style="136" customWidth="1"/>
    <col min="13053" max="13053" width="7.5" style="136" customWidth="1"/>
    <col min="13054" max="13054" width="6" style="136" customWidth="1"/>
    <col min="13055" max="13055" width="7.5" style="136" customWidth="1"/>
    <col min="13056" max="13056" width="5.875" style="136" customWidth="1"/>
    <col min="13057" max="13057" width="9.375" style="136" customWidth="1"/>
    <col min="13058" max="13058" width="32" style="136" customWidth="1"/>
    <col min="13059" max="13059" width="9.625" style="136" customWidth="1"/>
    <col min="13060" max="13060" width="5.875" style="136" customWidth="1"/>
    <col min="13061" max="13061" width="7.5" style="136" customWidth="1"/>
    <col min="13062" max="13062" width="32.125" style="136" customWidth="1"/>
    <col min="13063" max="13065" width="6" style="136" customWidth="1"/>
    <col min="13066" max="13066" width="5.875" style="136" customWidth="1"/>
    <col min="13067" max="13067" width="7.5" style="136" customWidth="1"/>
    <col min="13068" max="13068" width="32.125" style="136" customWidth="1"/>
    <col min="13069" max="13069" width="10.625" style="136" customWidth="1"/>
    <col min="13070" max="13073" width="8.875" style="136"/>
    <col min="13074" max="13074" width="25" style="136" customWidth="1"/>
    <col min="13075" max="13303" width="8.875" style="136"/>
    <col min="13304" max="13304" width="9.5" style="136" customWidth="1"/>
    <col min="13305" max="13305" width="9.625" style="136" customWidth="1"/>
    <col min="13306" max="13306" width="5.875" style="136" customWidth="1"/>
    <col min="13307" max="13307" width="9" style="136" customWidth="1"/>
    <col min="13308" max="13308" width="32.125" style="136" customWidth="1"/>
    <col min="13309" max="13309" width="7.5" style="136" customWidth="1"/>
    <col min="13310" max="13310" width="6" style="136" customWidth="1"/>
    <col min="13311" max="13311" width="7.5" style="136" customWidth="1"/>
    <col min="13312" max="13312" width="5.875" style="136" customWidth="1"/>
    <col min="13313" max="13313" width="9.375" style="136" customWidth="1"/>
    <col min="13314" max="13314" width="32" style="136" customWidth="1"/>
    <col min="13315" max="13315" width="9.625" style="136" customWidth="1"/>
    <col min="13316" max="13316" width="5.875" style="136" customWidth="1"/>
    <col min="13317" max="13317" width="7.5" style="136" customWidth="1"/>
    <col min="13318" max="13318" width="32.125" style="136" customWidth="1"/>
    <col min="13319" max="13321" width="6" style="136" customWidth="1"/>
    <col min="13322" max="13322" width="5.875" style="136" customWidth="1"/>
    <col min="13323" max="13323" width="7.5" style="136" customWidth="1"/>
    <col min="13324" max="13324" width="32.125" style="136" customWidth="1"/>
    <col min="13325" max="13325" width="10.625" style="136" customWidth="1"/>
    <col min="13326" max="13329" width="8.875" style="136"/>
    <col min="13330" max="13330" width="25" style="136" customWidth="1"/>
    <col min="13331" max="13559" width="8.875" style="136"/>
    <col min="13560" max="13560" width="9.5" style="136" customWidth="1"/>
    <col min="13561" max="13561" width="9.625" style="136" customWidth="1"/>
    <col min="13562" max="13562" width="5.875" style="136" customWidth="1"/>
    <col min="13563" max="13563" width="9" style="136" customWidth="1"/>
    <col min="13564" max="13564" width="32.125" style="136" customWidth="1"/>
    <col min="13565" max="13565" width="7.5" style="136" customWidth="1"/>
    <col min="13566" max="13566" width="6" style="136" customWidth="1"/>
    <col min="13567" max="13567" width="7.5" style="136" customWidth="1"/>
    <col min="13568" max="13568" width="5.875" style="136" customWidth="1"/>
    <col min="13569" max="13569" width="9.375" style="136" customWidth="1"/>
    <col min="13570" max="13570" width="32" style="136" customWidth="1"/>
    <col min="13571" max="13571" width="9.625" style="136" customWidth="1"/>
    <col min="13572" max="13572" width="5.875" style="136" customWidth="1"/>
    <col min="13573" max="13573" width="7.5" style="136" customWidth="1"/>
    <col min="13574" max="13574" width="32.125" style="136" customWidth="1"/>
    <col min="13575" max="13577" width="6" style="136" customWidth="1"/>
    <col min="13578" max="13578" width="5.875" style="136" customWidth="1"/>
    <col min="13579" max="13579" width="7.5" style="136" customWidth="1"/>
    <col min="13580" max="13580" width="32.125" style="136" customWidth="1"/>
    <col min="13581" max="13581" width="10.625" style="136" customWidth="1"/>
    <col min="13582" max="13585" width="8.875" style="136"/>
    <col min="13586" max="13586" width="25" style="136" customWidth="1"/>
    <col min="13587" max="13815" width="8.875" style="136"/>
    <col min="13816" max="13816" width="9.5" style="136" customWidth="1"/>
    <col min="13817" max="13817" width="9.625" style="136" customWidth="1"/>
    <col min="13818" max="13818" width="5.875" style="136" customWidth="1"/>
    <col min="13819" max="13819" width="9" style="136" customWidth="1"/>
    <col min="13820" max="13820" width="32.125" style="136" customWidth="1"/>
    <col min="13821" max="13821" width="7.5" style="136" customWidth="1"/>
    <col min="13822" max="13822" width="6" style="136" customWidth="1"/>
    <col min="13823" max="13823" width="7.5" style="136" customWidth="1"/>
    <col min="13824" max="13824" width="5.875" style="136" customWidth="1"/>
    <col min="13825" max="13825" width="9.375" style="136" customWidth="1"/>
    <col min="13826" max="13826" width="32" style="136" customWidth="1"/>
    <col min="13827" max="13827" width="9.625" style="136" customWidth="1"/>
    <col min="13828" max="13828" width="5.875" style="136" customWidth="1"/>
    <col min="13829" max="13829" width="7.5" style="136" customWidth="1"/>
    <col min="13830" max="13830" width="32.125" style="136" customWidth="1"/>
    <col min="13831" max="13833" width="6" style="136" customWidth="1"/>
    <col min="13834" max="13834" width="5.875" style="136" customWidth="1"/>
    <col min="13835" max="13835" width="7.5" style="136" customWidth="1"/>
    <col min="13836" max="13836" width="32.125" style="136" customWidth="1"/>
    <col min="13837" max="13837" width="10.625" style="136" customWidth="1"/>
    <col min="13838" max="13841" width="8.875" style="136"/>
    <col min="13842" max="13842" width="25" style="136" customWidth="1"/>
    <col min="13843" max="14071" width="8.875" style="136"/>
    <col min="14072" max="14072" width="9.5" style="136" customWidth="1"/>
    <col min="14073" max="14073" width="9.625" style="136" customWidth="1"/>
    <col min="14074" max="14074" width="5.875" style="136" customWidth="1"/>
    <col min="14075" max="14075" width="9" style="136" customWidth="1"/>
    <col min="14076" max="14076" width="32.125" style="136" customWidth="1"/>
    <col min="14077" max="14077" width="7.5" style="136" customWidth="1"/>
    <col min="14078" max="14078" width="6" style="136" customWidth="1"/>
    <col min="14079" max="14079" width="7.5" style="136" customWidth="1"/>
    <col min="14080" max="14080" width="5.875" style="136" customWidth="1"/>
    <col min="14081" max="14081" width="9.375" style="136" customWidth="1"/>
    <col min="14082" max="14082" width="32" style="136" customWidth="1"/>
    <col min="14083" max="14083" width="9.625" style="136" customWidth="1"/>
    <col min="14084" max="14084" width="5.875" style="136" customWidth="1"/>
    <col min="14085" max="14085" width="7.5" style="136" customWidth="1"/>
    <col min="14086" max="14086" width="32.125" style="136" customWidth="1"/>
    <col min="14087" max="14089" width="6" style="136" customWidth="1"/>
    <col min="14090" max="14090" width="5.875" style="136" customWidth="1"/>
    <col min="14091" max="14091" width="7.5" style="136" customWidth="1"/>
    <col min="14092" max="14092" width="32.125" style="136" customWidth="1"/>
    <col min="14093" max="14093" width="10.625" style="136" customWidth="1"/>
    <col min="14094" max="14097" width="8.875" style="136"/>
    <col min="14098" max="14098" width="25" style="136" customWidth="1"/>
    <col min="14099" max="14327" width="8.875" style="136"/>
    <col min="14328" max="14328" width="9.5" style="136" customWidth="1"/>
    <col min="14329" max="14329" width="9.625" style="136" customWidth="1"/>
    <col min="14330" max="14330" width="5.875" style="136" customWidth="1"/>
    <col min="14331" max="14331" width="9" style="136" customWidth="1"/>
    <col min="14332" max="14332" width="32.125" style="136" customWidth="1"/>
    <col min="14333" max="14333" width="7.5" style="136" customWidth="1"/>
    <col min="14334" max="14334" width="6" style="136" customWidth="1"/>
    <col min="14335" max="14335" width="7.5" style="136" customWidth="1"/>
    <col min="14336" max="14336" width="5.875" style="136" customWidth="1"/>
    <col min="14337" max="14337" width="9.375" style="136" customWidth="1"/>
    <col min="14338" max="14338" width="32" style="136" customWidth="1"/>
    <col min="14339" max="14339" width="9.625" style="136" customWidth="1"/>
    <col min="14340" max="14340" width="5.875" style="136" customWidth="1"/>
    <col min="14341" max="14341" width="7.5" style="136" customWidth="1"/>
    <col min="14342" max="14342" width="32.125" style="136" customWidth="1"/>
    <col min="14343" max="14345" width="6" style="136" customWidth="1"/>
    <col min="14346" max="14346" width="5.875" style="136" customWidth="1"/>
    <col min="14347" max="14347" width="7.5" style="136" customWidth="1"/>
    <col min="14348" max="14348" width="32.125" style="136" customWidth="1"/>
    <col min="14349" max="14349" width="10.625" style="136" customWidth="1"/>
    <col min="14350" max="14353" width="8.875" style="136"/>
    <col min="14354" max="14354" width="25" style="136" customWidth="1"/>
    <col min="14355" max="14583" width="8.875" style="136"/>
    <col min="14584" max="14584" width="9.5" style="136" customWidth="1"/>
    <col min="14585" max="14585" width="9.625" style="136" customWidth="1"/>
    <col min="14586" max="14586" width="5.875" style="136" customWidth="1"/>
    <col min="14587" max="14587" width="9" style="136" customWidth="1"/>
    <col min="14588" max="14588" width="32.125" style="136" customWidth="1"/>
    <col min="14589" max="14589" width="7.5" style="136" customWidth="1"/>
    <col min="14590" max="14590" width="6" style="136" customWidth="1"/>
    <col min="14591" max="14591" width="7.5" style="136" customWidth="1"/>
    <col min="14592" max="14592" width="5.875" style="136" customWidth="1"/>
    <col min="14593" max="14593" width="9.375" style="136" customWidth="1"/>
    <col min="14594" max="14594" width="32" style="136" customWidth="1"/>
    <col min="14595" max="14595" width="9.625" style="136" customWidth="1"/>
    <col min="14596" max="14596" width="5.875" style="136" customWidth="1"/>
    <col min="14597" max="14597" width="7.5" style="136" customWidth="1"/>
    <col min="14598" max="14598" width="32.125" style="136" customWidth="1"/>
    <col min="14599" max="14601" width="6" style="136" customWidth="1"/>
    <col min="14602" max="14602" width="5.875" style="136" customWidth="1"/>
    <col min="14603" max="14603" width="7.5" style="136" customWidth="1"/>
    <col min="14604" max="14604" width="32.125" style="136" customWidth="1"/>
    <col min="14605" max="14605" width="10.625" style="136" customWidth="1"/>
    <col min="14606" max="14609" width="8.875" style="136"/>
    <col min="14610" max="14610" width="25" style="136" customWidth="1"/>
    <col min="14611" max="14839" width="8.875" style="136"/>
    <col min="14840" max="14840" width="9.5" style="136" customWidth="1"/>
    <col min="14841" max="14841" width="9.625" style="136" customWidth="1"/>
    <col min="14842" max="14842" width="5.875" style="136" customWidth="1"/>
    <col min="14843" max="14843" width="9" style="136" customWidth="1"/>
    <col min="14844" max="14844" width="32.125" style="136" customWidth="1"/>
    <col min="14845" max="14845" width="7.5" style="136" customWidth="1"/>
    <col min="14846" max="14846" width="6" style="136" customWidth="1"/>
    <col min="14847" max="14847" width="7.5" style="136" customWidth="1"/>
    <col min="14848" max="14848" width="5.875" style="136" customWidth="1"/>
    <col min="14849" max="14849" width="9.375" style="136" customWidth="1"/>
    <col min="14850" max="14850" width="32" style="136" customWidth="1"/>
    <col min="14851" max="14851" width="9.625" style="136" customWidth="1"/>
    <col min="14852" max="14852" width="5.875" style="136" customWidth="1"/>
    <col min="14853" max="14853" width="7.5" style="136" customWidth="1"/>
    <col min="14854" max="14854" width="32.125" style="136" customWidth="1"/>
    <col min="14855" max="14857" width="6" style="136" customWidth="1"/>
    <col min="14858" max="14858" width="5.875" style="136" customWidth="1"/>
    <col min="14859" max="14859" width="7.5" style="136" customWidth="1"/>
    <col min="14860" max="14860" width="32.125" style="136" customWidth="1"/>
    <col min="14861" max="14861" width="10.625" style="136" customWidth="1"/>
    <col min="14862" max="14865" width="8.875" style="136"/>
    <col min="14866" max="14866" width="25" style="136" customWidth="1"/>
    <col min="14867" max="15095" width="8.875" style="136"/>
    <col min="15096" max="15096" width="9.5" style="136" customWidth="1"/>
    <col min="15097" max="15097" width="9.625" style="136" customWidth="1"/>
    <col min="15098" max="15098" width="5.875" style="136" customWidth="1"/>
    <col min="15099" max="15099" width="9" style="136" customWidth="1"/>
    <col min="15100" max="15100" width="32.125" style="136" customWidth="1"/>
    <col min="15101" max="15101" width="7.5" style="136" customWidth="1"/>
    <col min="15102" max="15102" width="6" style="136" customWidth="1"/>
    <col min="15103" max="15103" width="7.5" style="136" customWidth="1"/>
    <col min="15104" max="15104" width="5.875" style="136" customWidth="1"/>
    <col min="15105" max="15105" width="9.375" style="136" customWidth="1"/>
    <col min="15106" max="15106" width="32" style="136" customWidth="1"/>
    <col min="15107" max="15107" width="9.625" style="136" customWidth="1"/>
    <col min="15108" max="15108" width="5.875" style="136" customWidth="1"/>
    <col min="15109" max="15109" width="7.5" style="136" customWidth="1"/>
    <col min="15110" max="15110" width="32.125" style="136" customWidth="1"/>
    <col min="15111" max="15113" width="6" style="136" customWidth="1"/>
    <col min="15114" max="15114" width="5.875" style="136" customWidth="1"/>
    <col min="15115" max="15115" width="7.5" style="136" customWidth="1"/>
    <col min="15116" max="15116" width="32.125" style="136" customWidth="1"/>
    <col min="15117" max="15117" width="10.625" style="136" customWidth="1"/>
    <col min="15118" max="15121" width="8.875" style="136"/>
    <col min="15122" max="15122" width="25" style="136" customWidth="1"/>
    <col min="15123" max="15351" width="8.875" style="136"/>
    <col min="15352" max="15352" width="9.5" style="136" customWidth="1"/>
    <col min="15353" max="15353" width="9.625" style="136" customWidth="1"/>
    <col min="15354" max="15354" width="5.875" style="136" customWidth="1"/>
    <col min="15355" max="15355" width="9" style="136" customWidth="1"/>
    <col min="15356" max="15356" width="32.125" style="136" customWidth="1"/>
    <col min="15357" max="15357" width="7.5" style="136" customWidth="1"/>
    <col min="15358" max="15358" width="6" style="136" customWidth="1"/>
    <col min="15359" max="15359" width="7.5" style="136" customWidth="1"/>
    <col min="15360" max="15360" width="5.875" style="136" customWidth="1"/>
    <col min="15361" max="15361" width="9.375" style="136" customWidth="1"/>
    <col min="15362" max="15362" width="32" style="136" customWidth="1"/>
    <col min="15363" max="15363" width="9.625" style="136" customWidth="1"/>
    <col min="15364" max="15364" width="5.875" style="136" customWidth="1"/>
    <col min="15365" max="15365" width="7.5" style="136" customWidth="1"/>
    <col min="15366" max="15366" width="32.125" style="136" customWidth="1"/>
    <col min="15367" max="15369" width="6" style="136" customWidth="1"/>
    <col min="15370" max="15370" width="5.875" style="136" customWidth="1"/>
    <col min="15371" max="15371" width="7.5" style="136" customWidth="1"/>
    <col min="15372" max="15372" width="32.125" style="136" customWidth="1"/>
    <col min="15373" max="15373" width="10.625" style="136" customWidth="1"/>
    <col min="15374" max="15377" width="8.875" style="136"/>
    <col min="15378" max="15378" width="25" style="136" customWidth="1"/>
    <col min="15379" max="15607" width="8.875" style="136"/>
    <col min="15608" max="15608" width="9.5" style="136" customWidth="1"/>
    <col min="15609" max="15609" width="9.625" style="136" customWidth="1"/>
    <col min="15610" max="15610" width="5.875" style="136" customWidth="1"/>
    <col min="15611" max="15611" width="9" style="136" customWidth="1"/>
    <col min="15612" max="15612" width="32.125" style="136" customWidth="1"/>
    <col min="15613" max="15613" width="7.5" style="136" customWidth="1"/>
    <col min="15614" max="15614" width="6" style="136" customWidth="1"/>
    <col min="15615" max="15615" width="7.5" style="136" customWidth="1"/>
    <col min="15616" max="15616" width="5.875" style="136" customWidth="1"/>
    <col min="15617" max="15617" width="9.375" style="136" customWidth="1"/>
    <col min="15618" max="15618" width="32" style="136" customWidth="1"/>
    <col min="15619" max="15619" width="9.625" style="136" customWidth="1"/>
    <col min="15620" max="15620" width="5.875" style="136" customWidth="1"/>
    <col min="15621" max="15621" width="7.5" style="136" customWidth="1"/>
    <col min="15622" max="15622" width="32.125" style="136" customWidth="1"/>
    <col min="15623" max="15625" width="6" style="136" customWidth="1"/>
    <col min="15626" max="15626" width="5.875" style="136" customWidth="1"/>
    <col min="15627" max="15627" width="7.5" style="136" customWidth="1"/>
    <col min="15628" max="15628" width="32.125" style="136" customWidth="1"/>
    <col min="15629" max="15629" width="10.625" style="136" customWidth="1"/>
    <col min="15630" max="15633" width="8.875" style="136"/>
    <col min="15634" max="15634" width="25" style="136" customWidth="1"/>
    <col min="15635" max="15863" width="8.875" style="136"/>
    <col min="15864" max="15864" width="9.5" style="136" customWidth="1"/>
    <col min="15865" max="15865" width="9.625" style="136" customWidth="1"/>
    <col min="15866" max="15866" width="5.875" style="136" customWidth="1"/>
    <col min="15867" max="15867" width="9" style="136" customWidth="1"/>
    <col min="15868" max="15868" width="32.125" style="136" customWidth="1"/>
    <col min="15869" max="15869" width="7.5" style="136" customWidth="1"/>
    <col min="15870" max="15870" width="6" style="136" customWidth="1"/>
    <col min="15871" max="15871" width="7.5" style="136" customWidth="1"/>
    <col min="15872" max="15872" width="5.875" style="136" customWidth="1"/>
    <col min="15873" max="15873" width="9.375" style="136" customWidth="1"/>
    <col min="15874" max="15874" width="32" style="136" customWidth="1"/>
    <col min="15875" max="15875" width="9.625" style="136" customWidth="1"/>
    <col min="15876" max="15876" width="5.875" style="136" customWidth="1"/>
    <col min="15877" max="15877" width="7.5" style="136" customWidth="1"/>
    <col min="15878" max="15878" width="32.125" style="136" customWidth="1"/>
    <col min="15879" max="15881" width="6" style="136" customWidth="1"/>
    <col min="15882" max="15882" width="5.875" style="136" customWidth="1"/>
    <col min="15883" max="15883" width="7.5" style="136" customWidth="1"/>
    <col min="15884" max="15884" width="32.125" style="136" customWidth="1"/>
    <col min="15885" max="15885" width="10.625" style="136" customWidth="1"/>
    <col min="15886" max="15889" width="8.875" style="136"/>
    <col min="15890" max="15890" width="25" style="136" customWidth="1"/>
    <col min="15891" max="16119" width="8.875" style="136"/>
    <col min="16120" max="16120" width="9.5" style="136" customWidth="1"/>
    <col min="16121" max="16121" width="9.625" style="136" customWidth="1"/>
    <col min="16122" max="16122" width="5.875" style="136" customWidth="1"/>
    <col min="16123" max="16123" width="9" style="136" customWidth="1"/>
    <col min="16124" max="16124" width="32.125" style="136" customWidth="1"/>
    <col min="16125" max="16125" width="7.5" style="136" customWidth="1"/>
    <col min="16126" max="16126" width="6" style="136" customWidth="1"/>
    <col min="16127" max="16127" width="7.5" style="136" customWidth="1"/>
    <col min="16128" max="16128" width="5.875" style="136" customWidth="1"/>
    <col min="16129" max="16129" width="9.375" style="136" customWidth="1"/>
    <col min="16130" max="16130" width="32" style="136" customWidth="1"/>
    <col min="16131" max="16131" width="9.625" style="136" customWidth="1"/>
    <col min="16132" max="16132" width="5.875" style="136" customWidth="1"/>
    <col min="16133" max="16133" width="7.5" style="136" customWidth="1"/>
    <col min="16134" max="16134" width="32.125" style="136" customWidth="1"/>
    <col min="16135" max="16137" width="6" style="136" customWidth="1"/>
    <col min="16138" max="16138" width="5.875" style="136" customWidth="1"/>
    <col min="16139" max="16139" width="7.5" style="136" customWidth="1"/>
    <col min="16140" max="16140" width="32.125" style="136" customWidth="1"/>
    <col min="16141" max="16141" width="10.625" style="136" customWidth="1"/>
    <col min="16142" max="16145" width="8.875" style="136"/>
    <col min="16146" max="16146" width="25" style="136" customWidth="1"/>
    <col min="16147" max="16384" width="8.875" style="136"/>
  </cols>
  <sheetData>
    <row r="1" spans="2:23" ht="107.45" customHeight="1" thickBot="1">
      <c r="B1" s="788" t="s">
        <v>498</v>
      </c>
      <c r="C1" s="788"/>
      <c r="D1" s="788"/>
      <c r="E1" s="788"/>
      <c r="F1" s="788"/>
      <c r="G1" s="788"/>
      <c r="H1" s="788"/>
      <c r="I1" s="788"/>
      <c r="J1" s="788"/>
      <c r="K1" s="788"/>
      <c r="L1" s="788"/>
      <c r="M1" s="788"/>
    </row>
    <row r="2" spans="2:23" ht="30" customHeight="1" thickTop="1">
      <c r="B2" s="191">
        <v>0.29166666666666669</v>
      </c>
      <c r="C2" s="789" t="s">
        <v>495</v>
      </c>
      <c r="D2" s="790"/>
      <c r="E2" s="790"/>
      <c r="F2" s="790"/>
      <c r="G2" s="790"/>
      <c r="H2" s="790"/>
      <c r="I2" s="790"/>
      <c r="J2" s="790"/>
      <c r="K2" s="790"/>
      <c r="L2" s="790"/>
      <c r="M2" s="192">
        <f t="shared" ref="M2:M7" si="0">B2</f>
        <v>0.29166666666666669</v>
      </c>
      <c r="P2" s="735" t="s">
        <v>248</v>
      </c>
      <c r="Q2" s="75">
        <v>1</v>
      </c>
      <c r="R2" s="75" t="s">
        <v>223</v>
      </c>
    </row>
    <row r="3" spans="2:23" ht="30" customHeight="1">
      <c r="B3" s="193">
        <v>0.33333333333333331</v>
      </c>
      <c r="C3" s="791" t="s">
        <v>273</v>
      </c>
      <c r="D3" s="792"/>
      <c r="E3" s="792"/>
      <c r="F3" s="792"/>
      <c r="G3" s="792"/>
      <c r="H3" s="792"/>
      <c r="I3" s="792"/>
      <c r="J3" s="792"/>
      <c r="K3" s="792"/>
      <c r="L3" s="792"/>
      <c r="M3" s="192">
        <f t="shared" si="0"/>
        <v>0.33333333333333331</v>
      </c>
      <c r="P3" s="736"/>
      <c r="Q3" s="75">
        <v>2</v>
      </c>
      <c r="R3" s="76" t="s">
        <v>291</v>
      </c>
      <c r="T3" s="207"/>
      <c r="U3" s="207"/>
      <c r="V3" s="207"/>
      <c r="W3" s="207"/>
    </row>
    <row r="4" spans="2:23" ht="30" customHeight="1" thickBot="1">
      <c r="B4" s="194">
        <v>0.37847222222222227</v>
      </c>
      <c r="C4" s="793" t="s">
        <v>487</v>
      </c>
      <c r="D4" s="794"/>
      <c r="E4" s="794"/>
      <c r="F4" s="794"/>
      <c r="G4" s="794"/>
      <c r="H4" s="794"/>
      <c r="I4" s="794"/>
      <c r="J4" s="794"/>
      <c r="K4" s="794"/>
      <c r="L4" s="794"/>
      <c r="M4" s="195">
        <f t="shared" si="0"/>
        <v>0.37847222222222227</v>
      </c>
      <c r="P4" s="736"/>
      <c r="Q4" s="75">
        <v>3</v>
      </c>
      <c r="R4" s="75" t="s">
        <v>208</v>
      </c>
      <c r="T4" s="207"/>
      <c r="U4" s="207"/>
      <c r="V4" s="207"/>
      <c r="W4" s="208"/>
    </row>
    <row r="5" spans="2:23" ht="30" customHeight="1">
      <c r="B5" s="196">
        <v>0.31944444444444448</v>
      </c>
      <c r="C5" s="795" t="s">
        <v>497</v>
      </c>
      <c r="D5" s="797" t="s">
        <v>400</v>
      </c>
      <c r="E5" s="798"/>
      <c r="F5" s="798"/>
      <c r="G5" s="798"/>
      <c r="H5" s="798"/>
      <c r="I5" s="798"/>
      <c r="J5" s="798"/>
      <c r="K5" s="798"/>
      <c r="L5" s="799"/>
      <c r="M5" s="197">
        <f t="shared" si="0"/>
        <v>0.31944444444444448</v>
      </c>
      <c r="P5" s="736"/>
      <c r="Q5" s="75">
        <v>4</v>
      </c>
      <c r="R5" s="75" t="s">
        <v>209</v>
      </c>
      <c r="T5" s="207"/>
      <c r="U5" s="207"/>
      <c r="V5" s="208"/>
      <c r="W5" s="208"/>
    </row>
    <row r="6" spans="2:23" ht="30" customHeight="1">
      <c r="B6" s="198">
        <v>0.34722222222222227</v>
      </c>
      <c r="C6" s="796"/>
      <c r="D6" s="800" t="s">
        <v>401</v>
      </c>
      <c r="E6" s="801"/>
      <c r="F6" s="801"/>
      <c r="G6" s="801"/>
      <c r="H6" s="801"/>
      <c r="I6" s="801"/>
      <c r="J6" s="801"/>
      <c r="K6" s="801"/>
      <c r="L6" s="802"/>
      <c r="M6" s="199">
        <f t="shared" si="0"/>
        <v>0.34722222222222227</v>
      </c>
      <c r="P6" s="737"/>
      <c r="Q6" s="75">
        <v>5</v>
      </c>
      <c r="R6" s="75" t="s">
        <v>210</v>
      </c>
      <c r="T6" s="207"/>
      <c r="U6" s="208"/>
      <c r="V6" s="208"/>
      <c r="W6" s="208"/>
    </row>
    <row r="7" spans="2:23" ht="30" customHeight="1" thickBot="1">
      <c r="B7" s="102">
        <v>0.38194444444444442</v>
      </c>
      <c r="C7" s="783" t="s">
        <v>211</v>
      </c>
      <c r="D7" s="784"/>
      <c r="E7" s="784"/>
      <c r="F7" s="784"/>
      <c r="G7" s="784"/>
      <c r="H7" s="784"/>
      <c r="I7" s="784"/>
      <c r="J7" s="784"/>
      <c r="K7" s="784"/>
      <c r="L7" s="784"/>
      <c r="M7" s="103">
        <f t="shared" si="0"/>
        <v>0.38194444444444442</v>
      </c>
      <c r="P7" s="735" t="s">
        <v>250</v>
      </c>
      <c r="Q7" s="75">
        <v>6</v>
      </c>
      <c r="R7" s="75" t="s">
        <v>403</v>
      </c>
      <c r="T7" s="208"/>
      <c r="U7" s="208"/>
      <c r="V7" s="208"/>
      <c r="W7" s="208"/>
    </row>
    <row r="8" spans="2:23" ht="30" customHeight="1" thickBot="1">
      <c r="B8" s="189" t="s">
        <v>212</v>
      </c>
      <c r="C8" s="785" t="s">
        <v>213</v>
      </c>
      <c r="D8" s="786"/>
      <c r="E8" s="786"/>
      <c r="F8" s="786"/>
      <c r="G8" s="786"/>
      <c r="H8" s="786"/>
      <c r="I8" s="786"/>
      <c r="J8" s="786"/>
      <c r="K8" s="786"/>
      <c r="L8" s="787"/>
      <c r="M8" s="190" t="s">
        <v>212</v>
      </c>
      <c r="P8" s="736"/>
      <c r="Q8" s="75">
        <v>7</v>
      </c>
      <c r="R8" s="75" t="s">
        <v>24</v>
      </c>
      <c r="T8" s="207"/>
      <c r="U8" s="207"/>
      <c r="V8" s="207"/>
      <c r="W8" s="208"/>
    </row>
    <row r="9" spans="2:23" ht="30" customHeight="1">
      <c r="B9" s="104">
        <v>0.3888888888888889</v>
      </c>
      <c r="C9" s="131" t="s">
        <v>214</v>
      </c>
      <c r="D9" s="105" t="s">
        <v>314</v>
      </c>
      <c r="E9" s="137">
        <v>1</v>
      </c>
      <c r="F9" s="106" t="str">
        <f>VLOOKUP(E9,$Q$2:$R$9,2)</f>
        <v>ＴＲＹ-ＰＡＣ</v>
      </c>
      <c r="G9" s="107"/>
      <c r="H9" s="108" t="s">
        <v>215</v>
      </c>
      <c r="I9" s="109"/>
      <c r="J9" s="110" t="s">
        <v>315</v>
      </c>
      <c r="K9" s="137">
        <v>2</v>
      </c>
      <c r="L9" s="106" t="str">
        <f t="shared" ref="L9:L19" si="1">VLOOKUP(K9,$Q$2:$R$9,2)</f>
        <v>ブルーソウルズ</v>
      </c>
      <c r="M9" s="111">
        <f>B9</f>
        <v>0.3888888888888889</v>
      </c>
      <c r="P9" s="736"/>
      <c r="Q9" s="75">
        <v>8</v>
      </c>
      <c r="R9" s="75" t="s">
        <v>346</v>
      </c>
      <c r="T9" s="207"/>
      <c r="U9" s="207"/>
      <c r="V9" s="209"/>
      <c r="W9" s="208"/>
    </row>
    <row r="10" spans="2:23" ht="30" customHeight="1">
      <c r="B10" s="112">
        <f>B9+$C$50</f>
        <v>0.39583333333333331</v>
      </c>
      <c r="C10" s="133" t="s">
        <v>217</v>
      </c>
      <c r="D10" s="113" t="s">
        <v>316</v>
      </c>
      <c r="E10" s="137">
        <v>6</v>
      </c>
      <c r="F10" s="106" t="str">
        <f t="shared" ref="F10:F20" si="2">VLOOKUP(E10,$Q$2:$R$9,2)</f>
        <v>Ｐｃｈａｎｓ</v>
      </c>
      <c r="G10" s="114"/>
      <c r="H10" s="114" t="s">
        <v>215</v>
      </c>
      <c r="I10" s="115"/>
      <c r="J10" s="113" t="s">
        <v>316</v>
      </c>
      <c r="K10" s="137">
        <v>7</v>
      </c>
      <c r="L10" s="106" t="str">
        <f t="shared" si="1"/>
        <v>松陵ヤンキーズ</v>
      </c>
      <c r="M10" s="116">
        <f t="shared" ref="M10:M20" si="3">B10</f>
        <v>0.39583333333333331</v>
      </c>
      <c r="P10" s="737"/>
      <c r="Q10" s="75">
        <v>9</v>
      </c>
      <c r="R10" s="75" t="s">
        <v>22</v>
      </c>
      <c r="T10" s="207"/>
      <c r="U10" s="208"/>
      <c r="V10" s="209"/>
      <c r="W10" s="208"/>
    </row>
    <row r="11" spans="2:23" s="138" customFormat="1" ht="30" customHeight="1">
      <c r="B11" s="112">
        <f t="shared" ref="B11:B24" si="4">B10+$C$50</f>
        <v>0.40277777777777773</v>
      </c>
      <c r="C11" s="133" t="s">
        <v>218</v>
      </c>
      <c r="D11" s="113" t="s">
        <v>297</v>
      </c>
      <c r="E11" s="137">
        <v>4</v>
      </c>
      <c r="F11" s="106" t="str">
        <f t="shared" si="2"/>
        <v>館ジャングルー</v>
      </c>
      <c r="G11" s="117"/>
      <c r="H11" s="117" t="s">
        <v>215</v>
      </c>
      <c r="I11" s="118"/>
      <c r="J11" s="110" t="s">
        <v>298</v>
      </c>
      <c r="K11" s="137">
        <v>3</v>
      </c>
      <c r="L11" s="106" t="str">
        <f t="shared" si="1"/>
        <v>原小ファイターズ</v>
      </c>
      <c r="M11" s="116">
        <f t="shared" si="3"/>
        <v>0.40277777777777773</v>
      </c>
    </row>
    <row r="12" spans="2:23" s="138" customFormat="1" ht="30" customHeight="1">
      <c r="B12" s="112">
        <f t="shared" si="4"/>
        <v>0.40972222222222215</v>
      </c>
      <c r="C12" s="133" t="s">
        <v>220</v>
      </c>
      <c r="D12" s="113" t="s">
        <v>299</v>
      </c>
      <c r="E12" s="132">
        <v>8</v>
      </c>
      <c r="F12" s="106" t="str">
        <f t="shared" si="2"/>
        <v>サンライズ</v>
      </c>
      <c r="G12" s="114"/>
      <c r="H12" s="114" t="s">
        <v>215</v>
      </c>
      <c r="I12" s="115"/>
      <c r="J12" s="110" t="s">
        <v>299</v>
      </c>
      <c r="K12" s="137">
        <v>9</v>
      </c>
      <c r="L12" s="106" t="str">
        <f>VLOOKUP(K12,$Q$2:$R$10,2)</f>
        <v>荒町フェニックス</v>
      </c>
      <c r="M12" s="116">
        <f t="shared" si="3"/>
        <v>0.40972222222222215</v>
      </c>
    </row>
    <row r="13" spans="2:23" s="138" customFormat="1" ht="30" customHeight="1">
      <c r="B13" s="112">
        <f t="shared" si="4"/>
        <v>0.41666666666666657</v>
      </c>
      <c r="C13" s="133" t="s">
        <v>222</v>
      </c>
      <c r="D13" s="105" t="s">
        <v>314</v>
      </c>
      <c r="E13" s="132">
        <v>5</v>
      </c>
      <c r="F13" s="106" t="str">
        <f t="shared" si="2"/>
        <v>岩沼西ファイターズ</v>
      </c>
      <c r="G13" s="114"/>
      <c r="H13" s="114" t="s">
        <v>215</v>
      </c>
      <c r="I13" s="115"/>
      <c r="J13" s="110" t="s">
        <v>315</v>
      </c>
      <c r="K13" s="137">
        <v>1</v>
      </c>
      <c r="L13" s="106" t="str">
        <f t="shared" si="1"/>
        <v>ＴＲＹ-ＰＡＣ</v>
      </c>
      <c r="M13" s="116">
        <f t="shared" si="3"/>
        <v>0.41666666666666657</v>
      </c>
    </row>
    <row r="14" spans="2:23" s="138" customFormat="1" ht="30" customHeight="1">
      <c r="B14" s="112">
        <f t="shared" si="4"/>
        <v>0.42361111111111099</v>
      </c>
      <c r="C14" s="133" t="s">
        <v>224</v>
      </c>
      <c r="D14" s="105" t="s">
        <v>314</v>
      </c>
      <c r="E14" s="132">
        <v>2</v>
      </c>
      <c r="F14" s="106" t="str">
        <f t="shared" si="2"/>
        <v>ブルーソウルズ</v>
      </c>
      <c r="G14" s="119"/>
      <c r="H14" s="117" t="s">
        <v>215</v>
      </c>
      <c r="I14" s="118"/>
      <c r="J14" s="110" t="s">
        <v>315</v>
      </c>
      <c r="K14" s="132">
        <v>3</v>
      </c>
      <c r="L14" s="106" t="str">
        <f t="shared" si="1"/>
        <v>原小ファイターズ</v>
      </c>
      <c r="M14" s="116">
        <f>B14</f>
        <v>0.42361111111111099</v>
      </c>
      <c r="P14" s="210"/>
      <c r="Q14" s="211"/>
      <c r="R14" s="210"/>
      <c r="S14" s="211"/>
    </row>
    <row r="15" spans="2:23" s="138" customFormat="1" ht="30" customHeight="1">
      <c r="B15" s="112">
        <f t="shared" si="4"/>
        <v>0.43055555555555541</v>
      </c>
      <c r="C15" s="133" t="s">
        <v>226</v>
      </c>
      <c r="D15" s="113" t="s">
        <v>299</v>
      </c>
      <c r="E15" s="132">
        <v>8</v>
      </c>
      <c r="F15" s="106" t="str">
        <f t="shared" si="2"/>
        <v>サンライズ</v>
      </c>
      <c r="G15" s="114"/>
      <c r="H15" s="114" t="s">
        <v>215</v>
      </c>
      <c r="I15" s="115"/>
      <c r="J15" s="110" t="s">
        <v>299</v>
      </c>
      <c r="K15" s="132">
        <v>6</v>
      </c>
      <c r="L15" s="106" t="str">
        <f t="shared" si="1"/>
        <v>Ｐｃｈａｎｓ</v>
      </c>
      <c r="M15" s="116">
        <f t="shared" si="3"/>
        <v>0.43055555555555541</v>
      </c>
      <c r="P15" s="210"/>
      <c r="Q15" s="211"/>
      <c r="R15" s="210"/>
      <c r="S15" s="211"/>
    </row>
    <row r="16" spans="2:23" ht="30" customHeight="1">
      <c r="B16" s="112">
        <f t="shared" si="4"/>
        <v>0.43749999999999983</v>
      </c>
      <c r="C16" s="133" t="s">
        <v>228</v>
      </c>
      <c r="D16" s="105" t="s">
        <v>314</v>
      </c>
      <c r="E16" s="132">
        <v>5</v>
      </c>
      <c r="F16" s="106" t="str">
        <f t="shared" si="2"/>
        <v>岩沼西ファイターズ</v>
      </c>
      <c r="G16" s="114"/>
      <c r="H16" s="114" t="s">
        <v>215</v>
      </c>
      <c r="I16" s="115"/>
      <c r="J16" s="110" t="s">
        <v>315</v>
      </c>
      <c r="K16" s="132">
        <v>4</v>
      </c>
      <c r="L16" s="106" t="str">
        <f t="shared" si="1"/>
        <v>館ジャングルー</v>
      </c>
      <c r="M16" s="116">
        <f t="shared" si="3"/>
        <v>0.43749999999999983</v>
      </c>
      <c r="P16" s="210"/>
      <c r="Q16" s="211"/>
      <c r="R16" s="210"/>
      <c r="S16" s="211"/>
    </row>
    <row r="17" spans="2:23" s="138" customFormat="1" ht="30" customHeight="1">
      <c r="B17" s="112">
        <f t="shared" si="4"/>
        <v>0.44444444444444425</v>
      </c>
      <c r="C17" s="133" t="s">
        <v>230</v>
      </c>
      <c r="D17" s="113" t="s">
        <v>299</v>
      </c>
      <c r="E17" s="132">
        <v>9</v>
      </c>
      <c r="F17" s="106" t="str">
        <f>VLOOKUP(E17,$Q$2:$R$10,2)</f>
        <v>荒町フェニックス</v>
      </c>
      <c r="G17" s="114"/>
      <c r="H17" s="114" t="s">
        <v>215</v>
      </c>
      <c r="I17" s="115"/>
      <c r="J17" s="110" t="s">
        <v>299</v>
      </c>
      <c r="K17" s="132">
        <v>7</v>
      </c>
      <c r="L17" s="106" t="str">
        <f>VLOOKUP(K17,$Q$2:$R$10,2)</f>
        <v>松陵ヤンキーズ</v>
      </c>
      <c r="M17" s="116">
        <f t="shared" si="3"/>
        <v>0.44444444444444425</v>
      </c>
      <c r="P17" s="210"/>
      <c r="Q17" s="211"/>
      <c r="R17" s="210"/>
      <c r="S17" s="211"/>
    </row>
    <row r="18" spans="2:23" s="138" customFormat="1" ht="30" customHeight="1">
      <c r="B18" s="112">
        <f t="shared" si="4"/>
        <v>0.45138888888888867</v>
      </c>
      <c r="C18" s="133" t="s">
        <v>231</v>
      </c>
      <c r="D18" s="105" t="s">
        <v>314</v>
      </c>
      <c r="E18" s="132">
        <v>3</v>
      </c>
      <c r="F18" s="106" t="str">
        <f t="shared" si="2"/>
        <v>原小ファイターズ</v>
      </c>
      <c r="G18" s="114"/>
      <c r="H18" s="114" t="s">
        <v>215</v>
      </c>
      <c r="I18" s="115"/>
      <c r="J18" s="110" t="s">
        <v>315</v>
      </c>
      <c r="K18" s="132">
        <v>1</v>
      </c>
      <c r="L18" s="106" t="str">
        <f t="shared" si="1"/>
        <v>ＴＲＹ-ＰＡＣ</v>
      </c>
      <c r="M18" s="116">
        <f t="shared" si="3"/>
        <v>0.45138888888888867</v>
      </c>
      <c r="P18" s="210"/>
      <c r="Q18" s="211"/>
      <c r="R18" s="210"/>
      <c r="S18" s="211"/>
    </row>
    <row r="19" spans="2:23" s="138" customFormat="1" ht="30" customHeight="1">
      <c r="B19" s="112">
        <f t="shared" si="4"/>
        <v>0.45833333333333309</v>
      </c>
      <c r="C19" s="133" t="s">
        <v>274</v>
      </c>
      <c r="D19" s="105" t="s">
        <v>314</v>
      </c>
      <c r="E19" s="132">
        <v>2</v>
      </c>
      <c r="F19" s="106" t="str">
        <f t="shared" si="2"/>
        <v>ブルーソウルズ</v>
      </c>
      <c r="G19" s="114"/>
      <c r="H19" s="114" t="s">
        <v>215</v>
      </c>
      <c r="I19" s="115"/>
      <c r="J19" s="110" t="s">
        <v>315</v>
      </c>
      <c r="K19" s="132">
        <v>5</v>
      </c>
      <c r="L19" s="134" t="str">
        <f t="shared" si="1"/>
        <v>岩沼西ファイターズ</v>
      </c>
      <c r="M19" s="101">
        <f t="shared" si="3"/>
        <v>0.45833333333333309</v>
      </c>
      <c r="P19" s="210"/>
      <c r="Q19" s="211"/>
      <c r="R19" s="210"/>
      <c r="S19" s="211"/>
    </row>
    <row r="20" spans="2:23" s="138" customFormat="1" ht="30" customHeight="1">
      <c r="B20" s="112">
        <f t="shared" si="4"/>
        <v>0.46527777777777751</v>
      </c>
      <c r="C20" s="133" t="s">
        <v>275</v>
      </c>
      <c r="D20" s="113" t="s">
        <v>299</v>
      </c>
      <c r="E20" s="132">
        <v>6</v>
      </c>
      <c r="F20" s="106" t="str">
        <f t="shared" si="2"/>
        <v>Ｐｃｈａｎｓ</v>
      </c>
      <c r="G20" s="114"/>
      <c r="H20" s="114" t="s">
        <v>215</v>
      </c>
      <c r="I20" s="115"/>
      <c r="J20" s="113" t="s">
        <v>299</v>
      </c>
      <c r="K20" s="132">
        <v>9</v>
      </c>
      <c r="L20" s="106" t="str">
        <f>VLOOKUP(K20,$Q$2:$R$10,2)</f>
        <v>荒町フェニックス</v>
      </c>
      <c r="M20" s="100">
        <f t="shared" si="3"/>
        <v>0.46527777777777751</v>
      </c>
      <c r="P20" s="210"/>
      <c r="Q20" s="211"/>
      <c r="R20" s="210"/>
      <c r="S20" s="211"/>
    </row>
    <row r="21" spans="2:23" s="138" customFormat="1" ht="30" customHeight="1">
      <c r="B21" s="112">
        <f t="shared" si="4"/>
        <v>0.47222222222222193</v>
      </c>
      <c r="C21" s="133" t="s">
        <v>347</v>
      </c>
      <c r="D21" s="113" t="s">
        <v>297</v>
      </c>
      <c r="E21" s="132">
        <v>1</v>
      </c>
      <c r="F21" s="106" t="str">
        <f t="shared" ref="F21:F24" si="5">VLOOKUP(E21,$Q$2:$R$9,2)</f>
        <v>ＴＲＹ-ＰＡＣ</v>
      </c>
      <c r="G21" s="114"/>
      <c r="H21" s="114" t="s">
        <v>215</v>
      </c>
      <c r="I21" s="115"/>
      <c r="J21" s="113" t="s">
        <v>299</v>
      </c>
      <c r="K21" s="132">
        <v>4</v>
      </c>
      <c r="L21" s="134" t="str">
        <f t="shared" ref="L21:L24" si="6">VLOOKUP(K21,$Q$2:$R$9,2)</f>
        <v>館ジャングルー</v>
      </c>
      <c r="M21" s="101">
        <f t="shared" ref="M21:M24" si="7">B21</f>
        <v>0.47222222222222193</v>
      </c>
      <c r="O21" s="207"/>
      <c r="P21" s="210"/>
      <c r="Q21" s="211"/>
      <c r="R21" s="210"/>
      <c r="S21" s="211"/>
    </row>
    <row r="22" spans="2:23" s="138" customFormat="1" ht="30" customHeight="1">
      <c r="B22" s="112">
        <f t="shared" si="4"/>
        <v>0.47916666666666635</v>
      </c>
      <c r="C22" s="133" t="s">
        <v>348</v>
      </c>
      <c r="D22" s="113" t="s">
        <v>351</v>
      </c>
      <c r="E22" s="132">
        <v>7</v>
      </c>
      <c r="F22" s="106" t="str">
        <f t="shared" si="5"/>
        <v>松陵ヤンキーズ</v>
      </c>
      <c r="G22" s="114"/>
      <c r="H22" s="114" t="s">
        <v>215</v>
      </c>
      <c r="I22" s="115"/>
      <c r="J22" s="113" t="s">
        <v>351</v>
      </c>
      <c r="K22" s="132">
        <v>8</v>
      </c>
      <c r="L22" s="134" t="str">
        <f t="shared" si="6"/>
        <v>サンライズ</v>
      </c>
      <c r="M22" s="100">
        <f t="shared" si="7"/>
        <v>0.47916666666666635</v>
      </c>
      <c r="O22" s="208"/>
      <c r="P22" s="210"/>
      <c r="Q22" s="211"/>
      <c r="R22" s="210"/>
      <c r="S22" s="211"/>
    </row>
    <row r="23" spans="2:23" s="138" customFormat="1" ht="30" customHeight="1">
      <c r="B23" s="112">
        <f t="shared" si="4"/>
        <v>0.48611111111111077</v>
      </c>
      <c r="C23" s="133" t="s">
        <v>349</v>
      </c>
      <c r="D23" s="113" t="s">
        <v>297</v>
      </c>
      <c r="E23" s="132">
        <v>3</v>
      </c>
      <c r="F23" s="106" t="str">
        <f t="shared" ref="F23" si="8">VLOOKUP(E23,$Q$2:$R$9,2)</f>
        <v>原小ファイターズ</v>
      </c>
      <c r="G23" s="114"/>
      <c r="H23" s="114" t="s">
        <v>215</v>
      </c>
      <c r="I23" s="115"/>
      <c r="J23" s="113" t="s">
        <v>297</v>
      </c>
      <c r="K23" s="132">
        <v>5</v>
      </c>
      <c r="L23" s="134" t="str">
        <f t="shared" ref="L23" si="9">VLOOKUP(K23,$Q$2:$R$9,2)</f>
        <v>岩沼西ファイターズ</v>
      </c>
      <c r="M23" s="100">
        <f t="shared" ref="M23" si="10">B23</f>
        <v>0.48611111111111077</v>
      </c>
      <c r="O23" s="208"/>
      <c r="P23" s="210"/>
      <c r="Q23" s="211"/>
      <c r="R23" s="210"/>
      <c r="S23" s="211"/>
    </row>
    <row r="24" spans="2:23" s="138" customFormat="1" ht="30" customHeight="1">
      <c r="B24" s="112">
        <f t="shared" si="4"/>
        <v>0.49305555555555519</v>
      </c>
      <c r="C24" s="133" t="s">
        <v>350</v>
      </c>
      <c r="D24" s="113" t="s">
        <v>297</v>
      </c>
      <c r="E24" s="132">
        <v>4</v>
      </c>
      <c r="F24" s="106" t="str">
        <f t="shared" si="5"/>
        <v>館ジャングルー</v>
      </c>
      <c r="G24" s="114"/>
      <c r="H24" s="114" t="s">
        <v>215</v>
      </c>
      <c r="I24" s="115"/>
      <c r="J24" s="113" t="s">
        <v>297</v>
      </c>
      <c r="K24" s="132">
        <v>2</v>
      </c>
      <c r="L24" s="134" t="str">
        <f t="shared" si="6"/>
        <v>ブルーソウルズ</v>
      </c>
      <c r="M24" s="100">
        <f t="shared" si="7"/>
        <v>0.49305555555555519</v>
      </c>
      <c r="O24" s="208"/>
      <c r="P24" s="210"/>
      <c r="Q24" s="211"/>
      <c r="R24" s="210"/>
      <c r="S24" s="211"/>
    </row>
    <row r="25" spans="2:23" ht="39">
      <c r="B25" s="185" t="s">
        <v>499</v>
      </c>
      <c r="C25" s="803" t="s">
        <v>369</v>
      </c>
      <c r="D25" s="804"/>
      <c r="E25" s="804"/>
      <c r="F25" s="804"/>
      <c r="G25" s="804"/>
      <c r="H25" s="804"/>
      <c r="I25" s="804"/>
      <c r="J25" s="804"/>
      <c r="K25" s="804"/>
      <c r="L25" s="804"/>
      <c r="M25" s="186" t="str">
        <f>B25</f>
        <v>12:00
～</v>
      </c>
      <c r="N25" s="138"/>
      <c r="O25" s="138"/>
      <c r="P25" s="138"/>
      <c r="Q25" s="138"/>
      <c r="R25" s="138"/>
      <c r="S25" s="138"/>
      <c r="T25" s="138"/>
      <c r="U25" s="138"/>
      <c r="V25" s="138"/>
      <c r="W25" s="138"/>
    </row>
    <row r="26" spans="2:23" ht="22.9" customHeight="1">
      <c r="B26" s="187">
        <v>0.52777777777777779</v>
      </c>
      <c r="C26" s="805"/>
      <c r="D26" s="806"/>
      <c r="E26" s="806"/>
      <c r="F26" s="806"/>
      <c r="G26" s="806"/>
      <c r="H26" s="806"/>
      <c r="I26" s="806"/>
      <c r="J26" s="806"/>
      <c r="K26" s="806"/>
      <c r="L26" s="806"/>
      <c r="M26" s="188">
        <f>B26</f>
        <v>0.52777777777777779</v>
      </c>
      <c r="N26" s="138"/>
      <c r="O26" s="138"/>
      <c r="P26" s="158"/>
      <c r="Q26" s="138"/>
      <c r="R26" s="138"/>
      <c r="S26" s="138"/>
      <c r="T26" s="138"/>
      <c r="U26" s="138"/>
      <c r="V26" s="138"/>
      <c r="W26" s="138"/>
    </row>
    <row r="27" spans="2:23" s="138" customFormat="1" ht="35.450000000000003" customHeight="1">
      <c r="B27" s="112">
        <v>0.52777777777777779</v>
      </c>
      <c r="C27" s="57" t="s">
        <v>385</v>
      </c>
      <c r="D27" s="807" t="s">
        <v>363</v>
      </c>
      <c r="E27" s="808"/>
      <c r="F27" s="106"/>
      <c r="G27" s="139"/>
      <c r="H27" s="143" t="s">
        <v>215</v>
      </c>
      <c r="I27" s="140"/>
      <c r="J27" s="807" t="s">
        <v>305</v>
      </c>
      <c r="K27" s="808"/>
      <c r="L27" s="134"/>
      <c r="M27" s="100">
        <f t="shared" ref="M27:M45" si="11">B27</f>
        <v>0.52777777777777779</v>
      </c>
      <c r="P27" s="158"/>
    </row>
    <row r="28" spans="2:23" s="138" customFormat="1" ht="35.450000000000003" customHeight="1">
      <c r="B28" s="112">
        <f>B27+$C$50</f>
        <v>0.53472222222222221</v>
      </c>
      <c r="C28" s="57" t="s">
        <v>386</v>
      </c>
      <c r="D28" s="807" t="s">
        <v>388</v>
      </c>
      <c r="E28" s="808"/>
      <c r="F28" s="106"/>
      <c r="H28" s="143" t="s">
        <v>215</v>
      </c>
      <c r="I28" s="140"/>
      <c r="J28" s="807" t="s">
        <v>306</v>
      </c>
      <c r="K28" s="808"/>
      <c r="L28" s="141"/>
      <c r="M28" s="100">
        <f t="shared" si="11"/>
        <v>0.53472222222222221</v>
      </c>
    </row>
    <row r="29" spans="2:23" s="138" customFormat="1" ht="35.450000000000003" customHeight="1">
      <c r="B29" s="112">
        <f>B28+$C$50</f>
        <v>0.54166666666666663</v>
      </c>
      <c r="C29" s="57" t="s">
        <v>387</v>
      </c>
      <c r="D29" s="807" t="s">
        <v>305</v>
      </c>
      <c r="E29" s="808"/>
      <c r="F29" s="106"/>
      <c r="G29" s="142"/>
      <c r="H29" s="143" t="s">
        <v>215</v>
      </c>
      <c r="I29" s="140"/>
      <c r="J29" s="807" t="s">
        <v>306</v>
      </c>
      <c r="K29" s="808"/>
      <c r="L29" s="144"/>
      <c r="M29" s="100">
        <f t="shared" si="11"/>
        <v>0.54166666666666663</v>
      </c>
    </row>
    <row r="30" spans="2:23" s="138" customFormat="1" ht="35.450000000000003" customHeight="1">
      <c r="B30" s="112">
        <f t="shared" ref="B30:B39" si="12">B29+$C$50</f>
        <v>0.54861111111111105</v>
      </c>
      <c r="C30" s="57" t="s">
        <v>300</v>
      </c>
      <c r="D30" s="807" t="s">
        <v>365</v>
      </c>
      <c r="E30" s="808"/>
      <c r="F30" s="106"/>
      <c r="G30" s="139"/>
      <c r="H30" s="143" t="s">
        <v>215</v>
      </c>
      <c r="I30" s="140"/>
      <c r="J30" s="807" t="s">
        <v>301</v>
      </c>
      <c r="K30" s="808"/>
      <c r="L30" s="134"/>
      <c r="M30" s="100">
        <f t="shared" ref="M30:M32" si="13">B30</f>
        <v>0.54861111111111105</v>
      </c>
      <c r="P30" s="158"/>
    </row>
    <row r="31" spans="2:23" s="138" customFormat="1" ht="35.450000000000003" customHeight="1">
      <c r="B31" s="112">
        <f t="shared" si="12"/>
        <v>0.55555555555555547</v>
      </c>
      <c r="C31" s="57" t="s">
        <v>302</v>
      </c>
      <c r="D31" s="807" t="s">
        <v>303</v>
      </c>
      <c r="E31" s="808"/>
      <c r="F31" s="106"/>
      <c r="H31" s="143" t="s">
        <v>215</v>
      </c>
      <c r="I31" s="140"/>
      <c r="J31" s="807" t="s">
        <v>304</v>
      </c>
      <c r="K31" s="808"/>
      <c r="L31" s="141"/>
      <c r="M31" s="100">
        <f t="shared" si="13"/>
        <v>0.55555555555555547</v>
      </c>
    </row>
    <row r="32" spans="2:23" s="138" customFormat="1" ht="35.450000000000003" customHeight="1">
      <c r="B32" s="112">
        <f t="shared" si="12"/>
        <v>0.56249999999999989</v>
      </c>
      <c r="C32" s="57" t="s">
        <v>307</v>
      </c>
      <c r="D32" s="807" t="s">
        <v>308</v>
      </c>
      <c r="E32" s="808"/>
      <c r="F32" s="106"/>
      <c r="G32" s="142"/>
      <c r="H32" s="143" t="s">
        <v>215</v>
      </c>
      <c r="I32" s="140"/>
      <c r="J32" s="807" t="s">
        <v>397</v>
      </c>
      <c r="K32" s="808"/>
      <c r="L32" s="144"/>
      <c r="M32" s="100">
        <f t="shared" si="13"/>
        <v>0.56249999999999989</v>
      </c>
    </row>
    <row r="33" spans="2:34" s="138" customFormat="1" ht="35.450000000000003" customHeight="1">
      <c r="B33" s="112">
        <f t="shared" si="12"/>
        <v>0.56944444444444431</v>
      </c>
      <c r="C33" s="57" t="s">
        <v>310</v>
      </c>
      <c r="D33" s="807" t="s">
        <v>396</v>
      </c>
      <c r="E33" s="808"/>
      <c r="F33" s="106"/>
      <c r="H33" s="143" t="s">
        <v>215</v>
      </c>
      <c r="I33" s="140"/>
      <c r="J33" s="807" t="s">
        <v>311</v>
      </c>
      <c r="K33" s="808"/>
      <c r="L33" s="141"/>
      <c r="M33" s="100">
        <f t="shared" ref="M33" si="14">B33</f>
        <v>0.56944444444444431</v>
      </c>
    </row>
    <row r="34" spans="2:34" s="138" customFormat="1" ht="30" customHeight="1">
      <c r="B34" s="112">
        <f t="shared" si="12"/>
        <v>0.57638888888888873</v>
      </c>
      <c r="C34" s="812" t="s">
        <v>313</v>
      </c>
      <c r="D34" s="815" t="s">
        <v>319</v>
      </c>
      <c r="E34" s="816"/>
      <c r="F34" s="826" t="s">
        <v>398</v>
      </c>
      <c r="G34" s="142"/>
      <c r="H34" s="143" t="s">
        <v>215</v>
      </c>
      <c r="I34" s="140"/>
      <c r="J34" s="821" t="s">
        <v>309</v>
      </c>
      <c r="K34" s="816"/>
      <c r="L34" s="826" t="s">
        <v>398</v>
      </c>
      <c r="M34" s="101">
        <f>B34</f>
        <v>0.57638888888888873</v>
      </c>
      <c r="R34" s="248"/>
      <c r="S34" s="248"/>
    </row>
    <row r="35" spans="2:34" s="138" customFormat="1" ht="30" customHeight="1">
      <c r="B35" s="183">
        <f t="shared" si="12"/>
        <v>0.58333333333333315</v>
      </c>
      <c r="C35" s="813"/>
      <c r="D35" s="817"/>
      <c r="E35" s="818"/>
      <c r="F35" s="827"/>
      <c r="G35" s="142"/>
      <c r="H35" s="143" t="s">
        <v>215</v>
      </c>
      <c r="I35" s="140"/>
      <c r="J35" s="813"/>
      <c r="K35" s="818"/>
      <c r="L35" s="827"/>
      <c r="M35" s="184">
        <f>B35</f>
        <v>0.58333333333333315</v>
      </c>
      <c r="R35" s="248"/>
      <c r="S35" s="248"/>
    </row>
    <row r="36" spans="2:34" s="138" customFormat="1" ht="30" customHeight="1">
      <c r="B36" s="183">
        <f t="shared" si="12"/>
        <v>0.59027777777777757</v>
      </c>
      <c r="C36" s="814"/>
      <c r="D36" s="819"/>
      <c r="E36" s="820"/>
      <c r="F36" s="828"/>
      <c r="G36" s="142"/>
      <c r="H36" s="143" t="s">
        <v>215</v>
      </c>
      <c r="I36" s="140"/>
      <c r="J36" s="814"/>
      <c r="K36" s="820"/>
      <c r="L36" s="828"/>
      <c r="M36" s="184">
        <f t="shared" ref="M36" si="15">B36</f>
        <v>0.59027777777777757</v>
      </c>
    </row>
    <row r="37" spans="2:34" s="138" customFormat="1" ht="30" customHeight="1">
      <c r="B37" s="112">
        <v>0.59722222222222221</v>
      </c>
      <c r="C37" s="822" t="s">
        <v>366</v>
      </c>
      <c r="D37" s="815" t="s">
        <v>312</v>
      </c>
      <c r="E37" s="816"/>
      <c r="F37" s="826" t="s">
        <v>398</v>
      </c>
      <c r="G37" s="142"/>
      <c r="H37" s="143" t="s">
        <v>215</v>
      </c>
      <c r="I37" s="140"/>
      <c r="J37" s="821" t="s">
        <v>320</v>
      </c>
      <c r="K37" s="816"/>
      <c r="L37" s="826" t="s">
        <v>398</v>
      </c>
      <c r="M37" s="101">
        <f>B37</f>
        <v>0.59722222222222221</v>
      </c>
    </row>
    <row r="38" spans="2:34" s="138" customFormat="1" ht="30" customHeight="1">
      <c r="B38" s="183">
        <f t="shared" si="12"/>
        <v>0.60416666666666663</v>
      </c>
      <c r="C38" s="823"/>
      <c r="D38" s="817"/>
      <c r="E38" s="818"/>
      <c r="F38" s="827"/>
      <c r="G38" s="142"/>
      <c r="H38" s="143" t="s">
        <v>215</v>
      </c>
      <c r="I38" s="140"/>
      <c r="J38" s="813"/>
      <c r="K38" s="818"/>
      <c r="L38" s="827"/>
      <c r="M38" s="184">
        <f>B38</f>
        <v>0.60416666666666663</v>
      </c>
    </row>
    <row r="39" spans="2:34" s="138" customFormat="1" ht="30" customHeight="1">
      <c r="B39" s="183">
        <f t="shared" si="12"/>
        <v>0.61111111111111105</v>
      </c>
      <c r="C39" s="824"/>
      <c r="D39" s="819"/>
      <c r="E39" s="820"/>
      <c r="F39" s="828"/>
      <c r="G39" s="142"/>
      <c r="H39" s="143" t="s">
        <v>215</v>
      </c>
      <c r="I39" s="140"/>
      <c r="J39" s="814"/>
      <c r="K39" s="820"/>
      <c r="L39" s="828"/>
      <c r="M39" s="184">
        <f t="shared" ref="M39" si="16">B39</f>
        <v>0.61111111111111105</v>
      </c>
    </row>
    <row r="40" spans="2:34" ht="30" customHeight="1">
      <c r="B40" s="829" t="s">
        <v>368</v>
      </c>
      <c r="C40" s="830"/>
      <c r="D40" s="830"/>
      <c r="E40" s="830"/>
      <c r="F40" s="830"/>
      <c r="G40" s="830"/>
      <c r="H40" s="830"/>
      <c r="I40" s="830"/>
      <c r="J40" s="830"/>
      <c r="K40" s="830"/>
      <c r="L40" s="830"/>
      <c r="M40" s="831"/>
      <c r="N40" s="138"/>
      <c r="O40" s="138"/>
      <c r="P40" s="138"/>
      <c r="Q40" s="138"/>
      <c r="R40" s="138"/>
      <c r="S40" s="138"/>
      <c r="T40" s="138"/>
      <c r="U40" s="138"/>
      <c r="V40" s="138"/>
      <c r="W40" s="138"/>
    </row>
    <row r="41" spans="2:34" s="138" customFormat="1" ht="30" customHeight="1">
      <c r="B41" s="112">
        <v>0.625</v>
      </c>
      <c r="C41" s="812" t="s">
        <v>367</v>
      </c>
      <c r="D41" s="815" t="s">
        <v>414</v>
      </c>
      <c r="E41" s="816"/>
      <c r="F41" s="826" t="s">
        <v>399</v>
      </c>
      <c r="G41" s="142"/>
      <c r="H41" s="143" t="s">
        <v>215</v>
      </c>
      <c r="I41" s="140"/>
      <c r="J41" s="821" t="s">
        <v>415</v>
      </c>
      <c r="K41" s="816"/>
      <c r="L41" s="826" t="s">
        <v>399</v>
      </c>
      <c r="M41" s="101">
        <f>B41</f>
        <v>0.625</v>
      </c>
    </row>
    <row r="42" spans="2:34" s="138" customFormat="1" ht="30" customHeight="1">
      <c r="B42" s="183">
        <f t="shared" ref="B42:B43" si="17">B41+$C$50</f>
        <v>0.63194444444444442</v>
      </c>
      <c r="C42" s="813"/>
      <c r="D42" s="817"/>
      <c r="E42" s="818"/>
      <c r="F42" s="827"/>
      <c r="G42" s="142"/>
      <c r="H42" s="143" t="s">
        <v>215</v>
      </c>
      <c r="I42" s="140"/>
      <c r="J42" s="813"/>
      <c r="K42" s="818"/>
      <c r="L42" s="827"/>
      <c r="M42" s="101"/>
    </row>
    <row r="43" spans="2:34" s="138" customFormat="1" ht="30" customHeight="1" thickBot="1">
      <c r="B43" s="183">
        <f t="shared" si="17"/>
        <v>0.63888888888888884</v>
      </c>
      <c r="C43" s="814"/>
      <c r="D43" s="819"/>
      <c r="E43" s="820"/>
      <c r="F43" s="828"/>
      <c r="G43" s="142"/>
      <c r="H43" s="143" t="s">
        <v>215</v>
      </c>
      <c r="I43" s="140"/>
      <c r="J43" s="814"/>
      <c r="K43" s="820"/>
      <c r="L43" s="828"/>
      <c r="M43" s="101"/>
    </row>
    <row r="44" spans="2:34" ht="30" customHeight="1" thickBot="1">
      <c r="B44" s="112">
        <v>0.64583333333333337</v>
      </c>
      <c r="C44" s="825" t="s">
        <v>233</v>
      </c>
      <c r="D44" s="825"/>
      <c r="E44" s="825"/>
      <c r="F44" s="825"/>
      <c r="G44" s="825"/>
      <c r="H44" s="825"/>
      <c r="I44" s="825"/>
      <c r="J44" s="825"/>
      <c r="K44" s="825"/>
      <c r="L44" s="825"/>
      <c r="M44" s="101">
        <f t="shared" si="11"/>
        <v>0.64583333333333337</v>
      </c>
      <c r="N44" s="138"/>
      <c r="O44" s="138"/>
      <c r="P44" s="138"/>
      <c r="Q44" s="138"/>
      <c r="R44" s="138"/>
      <c r="S44" s="138"/>
      <c r="T44" s="138"/>
      <c r="U44" s="138"/>
      <c r="V44" s="138"/>
      <c r="W44" s="138"/>
      <c r="X44" s="145"/>
      <c r="Y44" s="145"/>
      <c r="Z44" s="145"/>
      <c r="AA44" s="145"/>
      <c r="AB44" s="145"/>
      <c r="AC44" s="145"/>
      <c r="AD44" s="145"/>
      <c r="AE44" s="145"/>
      <c r="AF44" s="145"/>
      <c r="AG44" s="145"/>
      <c r="AH44" s="145"/>
    </row>
    <row r="45" spans="2:34" ht="30" customHeight="1" thickBot="1">
      <c r="B45" s="146">
        <v>0.66666666666666663</v>
      </c>
      <c r="C45" s="809" t="s">
        <v>234</v>
      </c>
      <c r="D45" s="810"/>
      <c r="E45" s="810"/>
      <c r="F45" s="810"/>
      <c r="G45" s="810"/>
      <c r="H45" s="810"/>
      <c r="I45" s="810"/>
      <c r="J45" s="810"/>
      <c r="K45" s="810"/>
      <c r="L45" s="811"/>
      <c r="M45" s="147">
        <f t="shared" si="11"/>
        <v>0.66666666666666663</v>
      </c>
      <c r="O45" s="145"/>
      <c r="P45" s="145"/>
      <c r="Q45" s="145"/>
      <c r="R45" s="145"/>
      <c r="S45" s="145"/>
      <c r="T45" s="145"/>
      <c r="U45" s="145"/>
      <c r="V45" s="145"/>
      <c r="W45" s="145"/>
      <c r="X45" s="145"/>
      <c r="Y45" s="145"/>
      <c r="Z45" s="145"/>
      <c r="AA45" s="145"/>
      <c r="AB45" s="145"/>
      <c r="AC45" s="145"/>
      <c r="AD45" s="145"/>
      <c r="AE45" s="145"/>
      <c r="AF45" s="145"/>
      <c r="AG45" s="145"/>
      <c r="AH45" s="145"/>
    </row>
    <row r="46" spans="2:34" ht="30" customHeight="1">
      <c r="B46" s="148" t="s">
        <v>235</v>
      </c>
      <c r="C46" s="120"/>
      <c r="D46" s="120"/>
      <c r="E46" s="120"/>
      <c r="F46" s="120"/>
      <c r="G46" s="121"/>
      <c r="H46" s="121"/>
      <c r="I46" s="121"/>
      <c r="J46" s="122"/>
      <c r="K46" s="122"/>
      <c r="L46" s="122"/>
      <c r="M46" s="123"/>
      <c r="O46" s="145"/>
      <c r="P46" s="145"/>
      <c r="Q46" s="145"/>
      <c r="R46" s="145"/>
      <c r="S46" s="145"/>
      <c r="T46" s="145"/>
      <c r="U46" s="145"/>
      <c r="V46" s="145"/>
      <c r="W46" s="145"/>
      <c r="X46" s="145"/>
      <c r="Y46" s="145"/>
      <c r="Z46" s="145"/>
      <c r="AA46" s="145"/>
      <c r="AB46" s="145"/>
      <c r="AC46" s="145"/>
      <c r="AD46" s="145"/>
      <c r="AE46" s="145"/>
      <c r="AF46" s="145"/>
      <c r="AG46" s="145"/>
      <c r="AH46" s="145"/>
    </row>
    <row r="47" spans="2:34" ht="15" customHeight="1">
      <c r="B47" s="127" t="s">
        <v>236</v>
      </c>
      <c r="C47" s="128">
        <v>8.3333333333333332E-3</v>
      </c>
      <c r="D47" s="136"/>
      <c r="E47" s="136"/>
      <c r="J47" s="125"/>
      <c r="M47" s="136"/>
      <c r="O47" s="145"/>
      <c r="P47" s="145"/>
      <c r="Q47" s="145"/>
      <c r="R47" s="145"/>
      <c r="S47" s="145"/>
      <c r="T47" s="145"/>
      <c r="U47" s="145"/>
      <c r="V47" s="145"/>
      <c r="W47" s="145"/>
      <c r="X47" s="145"/>
      <c r="Y47" s="145"/>
      <c r="Z47" s="145"/>
      <c r="AA47" s="145"/>
      <c r="AB47" s="145"/>
      <c r="AC47" s="145"/>
      <c r="AD47" s="145"/>
      <c r="AE47" s="145"/>
      <c r="AF47" s="145"/>
      <c r="AG47" s="145"/>
      <c r="AH47" s="145"/>
    </row>
    <row r="48" spans="2:34" ht="15" customHeight="1">
      <c r="B48" s="127" t="s">
        <v>236</v>
      </c>
      <c r="C48" s="128">
        <v>7.6388888888888886E-3</v>
      </c>
      <c r="O48" s="145"/>
      <c r="P48" s="145"/>
      <c r="Q48" s="145"/>
      <c r="R48" s="145"/>
      <c r="S48" s="145"/>
      <c r="T48" s="145"/>
      <c r="U48" s="145"/>
      <c r="V48" s="145"/>
      <c r="W48" s="145"/>
      <c r="X48" s="145"/>
      <c r="Y48" s="145"/>
      <c r="Z48" s="145"/>
      <c r="AA48" s="145"/>
      <c r="AB48" s="145"/>
      <c r="AC48" s="145"/>
      <c r="AD48" s="145"/>
      <c r="AE48" s="145"/>
      <c r="AF48" s="145"/>
      <c r="AG48" s="145"/>
      <c r="AH48" s="145"/>
    </row>
    <row r="49" spans="2:23" ht="15" customHeight="1">
      <c r="B49" s="129" t="s">
        <v>232</v>
      </c>
      <c r="C49" s="130">
        <v>3.472222222222222E-3</v>
      </c>
      <c r="O49" s="145"/>
      <c r="P49" s="145"/>
      <c r="Q49" s="145"/>
      <c r="R49" s="145"/>
      <c r="S49" s="145"/>
      <c r="T49" s="145"/>
      <c r="U49" s="145"/>
      <c r="V49" s="145"/>
      <c r="W49" s="145"/>
    </row>
    <row r="50" spans="2:23" ht="15" customHeight="1">
      <c r="B50" s="129" t="s">
        <v>232</v>
      </c>
      <c r="C50" s="130">
        <v>6.9444444444444441E-3</v>
      </c>
      <c r="O50" s="145"/>
      <c r="P50" s="145"/>
      <c r="Q50" s="145"/>
      <c r="R50" s="145"/>
      <c r="S50" s="145"/>
      <c r="T50" s="145"/>
      <c r="U50" s="145"/>
      <c r="V50" s="145"/>
      <c r="W50" s="145"/>
    </row>
    <row r="51" spans="2:23" ht="15" customHeight="1"/>
  </sheetData>
  <mergeCells count="44">
    <mergeCell ref="L34:L36"/>
    <mergeCell ref="F37:F39"/>
    <mergeCell ref="L37:L39"/>
    <mergeCell ref="F41:F43"/>
    <mergeCell ref="L41:L43"/>
    <mergeCell ref="B40:M40"/>
    <mergeCell ref="F34:F36"/>
    <mergeCell ref="J30:K30"/>
    <mergeCell ref="D31:E31"/>
    <mergeCell ref="J31:K31"/>
    <mergeCell ref="D32:E32"/>
    <mergeCell ref="J32:K32"/>
    <mergeCell ref="C45:L45"/>
    <mergeCell ref="D29:E29"/>
    <mergeCell ref="J29:K29"/>
    <mergeCell ref="C34:C36"/>
    <mergeCell ref="D34:E36"/>
    <mergeCell ref="J34:K36"/>
    <mergeCell ref="C37:C39"/>
    <mergeCell ref="D37:E39"/>
    <mergeCell ref="J37:K39"/>
    <mergeCell ref="C41:C43"/>
    <mergeCell ref="D41:E43"/>
    <mergeCell ref="J41:K43"/>
    <mergeCell ref="C44:L44"/>
    <mergeCell ref="D33:E33"/>
    <mergeCell ref="J33:K33"/>
    <mergeCell ref="D30:E30"/>
    <mergeCell ref="C25:L26"/>
    <mergeCell ref="D27:E27"/>
    <mergeCell ref="J27:K27"/>
    <mergeCell ref="D28:E28"/>
    <mergeCell ref="J28:K28"/>
    <mergeCell ref="C7:L7"/>
    <mergeCell ref="C8:L8"/>
    <mergeCell ref="P2:P6"/>
    <mergeCell ref="P7:P10"/>
    <mergeCell ref="B1:M1"/>
    <mergeCell ref="C2:L2"/>
    <mergeCell ref="C3:L3"/>
    <mergeCell ref="C4:L4"/>
    <mergeCell ref="C5:C6"/>
    <mergeCell ref="D5:L5"/>
    <mergeCell ref="D6:L6"/>
  </mergeCells>
  <phoneticPr fontId="1"/>
  <printOptions horizontalCentered="1"/>
  <pageMargins left="0.11811023622047245" right="0.11811023622047245" top="0.55118110236220474" bottom="0.15748031496062992" header="0.31496062992125984" footer="0.31496062992125984"/>
  <pageSetup paperSize="9" scale="58"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F54"/>
  <sheetViews>
    <sheetView topLeftCell="F25" zoomScale="39" zoomScaleNormal="39" workbookViewId="0">
      <selection activeCell="AF36" sqref="AF36:AI53"/>
    </sheetView>
  </sheetViews>
  <sheetFormatPr defaultColWidth="5.25" defaultRowHeight="14.25" customHeight="1"/>
  <cols>
    <col min="1" max="68" width="5.25" style="201"/>
    <col min="69" max="16384" width="5.25" style="3"/>
  </cols>
  <sheetData>
    <row r="1" spans="1:73" ht="64.5" customHeight="1">
      <c r="A1" s="212"/>
      <c r="B1" s="281"/>
      <c r="C1" s="279"/>
      <c r="D1" s="279"/>
      <c r="E1" s="279"/>
      <c r="F1" s="279"/>
      <c r="G1" s="280"/>
      <c r="H1" s="840" t="s">
        <v>406</v>
      </c>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841"/>
      <c r="AT1" s="841"/>
      <c r="AU1" s="841"/>
      <c r="AV1" s="841"/>
      <c r="AW1" s="841"/>
      <c r="AX1" s="841"/>
      <c r="AY1" s="841"/>
      <c r="AZ1" s="841"/>
      <c r="BA1" s="841"/>
      <c r="BB1" s="841"/>
      <c r="BC1" s="841"/>
      <c r="BD1" s="841"/>
      <c r="BE1" s="841"/>
      <c r="BF1" s="841"/>
      <c r="BG1" s="841"/>
      <c r="BH1" s="841"/>
      <c r="BI1" s="841"/>
      <c r="BJ1" s="841"/>
      <c r="BK1" s="841"/>
      <c r="BL1" s="841"/>
      <c r="BM1" s="842"/>
      <c r="BN1" s="3"/>
      <c r="BO1" s="3"/>
      <c r="BP1" s="3"/>
    </row>
    <row r="2" spans="1:73" ht="88.5" customHeight="1">
      <c r="A2" s="212"/>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row>
    <row r="3" spans="1:73" ht="22.5" customHeight="1">
      <c r="A3" s="212"/>
      <c r="B3" s="279"/>
      <c r="C3" s="279"/>
      <c r="D3" s="279"/>
      <c r="E3" s="279"/>
      <c r="F3" s="279"/>
      <c r="G3" s="280"/>
      <c r="H3" s="834" t="s">
        <v>405</v>
      </c>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6"/>
      <c r="BN3" s="212"/>
      <c r="BO3" s="212"/>
      <c r="BP3" s="212"/>
    </row>
    <row r="4" spans="1:73" ht="37.5" customHeight="1">
      <c r="A4" s="212"/>
      <c r="B4" s="279"/>
      <c r="C4" s="279"/>
      <c r="D4" s="279"/>
      <c r="E4" s="279"/>
      <c r="F4" s="279"/>
      <c r="G4" s="280"/>
      <c r="H4" s="837"/>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c r="BC4" s="838"/>
      <c r="BD4" s="838"/>
      <c r="BE4" s="838"/>
      <c r="BF4" s="838"/>
      <c r="BG4" s="838"/>
      <c r="BH4" s="838"/>
      <c r="BI4" s="838"/>
      <c r="BJ4" s="838"/>
      <c r="BK4" s="838"/>
      <c r="BL4" s="838"/>
      <c r="BM4" s="839"/>
      <c r="BN4" s="212"/>
      <c r="BO4" s="212"/>
      <c r="BP4" s="212"/>
    </row>
    <row r="5" spans="1:73" ht="22.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row>
    <row r="6" spans="1:73" ht="34.15" customHeight="1">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76"/>
      <c r="AB6" s="276"/>
      <c r="AC6" s="276"/>
      <c r="AD6" s="276"/>
      <c r="AE6" s="276"/>
      <c r="AF6" s="276"/>
      <c r="AG6" s="843" t="s">
        <v>404</v>
      </c>
      <c r="AH6" s="843"/>
      <c r="AI6" s="843"/>
      <c r="AJ6" s="843"/>
      <c r="AK6" s="843"/>
      <c r="AL6" s="843"/>
      <c r="AM6" s="843"/>
      <c r="AN6" s="843"/>
      <c r="AO6" s="843"/>
      <c r="AP6" s="843"/>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row>
    <row r="7" spans="1:73" ht="34.15" customHeight="1" thickBot="1">
      <c r="A7" s="212"/>
      <c r="B7" s="212"/>
      <c r="C7" s="212"/>
      <c r="D7" s="212"/>
      <c r="E7" s="212"/>
      <c r="F7" s="212"/>
      <c r="G7" s="212"/>
      <c r="H7" s="212"/>
      <c r="I7" s="212"/>
      <c r="J7" s="212"/>
      <c r="K7" s="212"/>
      <c r="L7" s="213"/>
      <c r="M7" s="212"/>
      <c r="N7" s="212"/>
      <c r="O7" s="212"/>
      <c r="P7" s="212"/>
      <c r="Q7" s="212"/>
      <c r="R7" s="212"/>
      <c r="S7" s="212"/>
      <c r="T7" s="212"/>
      <c r="U7" s="212"/>
      <c r="V7" s="212"/>
      <c r="W7" s="212"/>
      <c r="X7" s="212"/>
      <c r="Y7" s="212"/>
      <c r="Z7" s="212"/>
      <c r="AA7" s="277"/>
      <c r="AB7" s="277"/>
      <c r="AC7" s="277"/>
      <c r="AD7" s="277"/>
      <c r="AE7" s="277"/>
      <c r="AF7" s="277"/>
      <c r="AG7" s="844"/>
      <c r="AH7" s="844"/>
      <c r="AI7" s="844"/>
      <c r="AJ7" s="844"/>
      <c r="AK7" s="844"/>
      <c r="AL7" s="844"/>
      <c r="AM7" s="844"/>
      <c r="AN7" s="844"/>
      <c r="AO7" s="844"/>
      <c r="AP7" s="844"/>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row>
    <row r="8" spans="1:73" ht="22.5" customHeight="1">
      <c r="Q8" s="151"/>
      <c r="R8" s="151"/>
      <c r="S8" s="151"/>
      <c r="T8" s="151"/>
      <c r="U8" s="218"/>
      <c r="V8" s="278"/>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74"/>
      <c r="BA8" s="200"/>
    </row>
    <row r="9" spans="1:73" ht="22.5" customHeight="1">
      <c r="Q9" s="151"/>
      <c r="R9" s="151"/>
      <c r="S9" s="151"/>
      <c r="T9" s="151"/>
      <c r="U9" s="218"/>
      <c r="V9" s="217"/>
      <c r="W9" s="151"/>
      <c r="X9" s="151"/>
      <c r="Y9" s="151"/>
      <c r="Z9" s="151"/>
      <c r="AA9" s="151"/>
      <c r="AB9" s="151"/>
      <c r="AC9" s="151"/>
      <c r="AD9" s="832"/>
      <c r="AE9" s="832"/>
      <c r="AF9" s="832"/>
      <c r="AG9" s="832"/>
      <c r="AH9" s="832"/>
      <c r="AI9" s="832"/>
      <c r="AJ9" s="832"/>
      <c r="AK9" s="832"/>
      <c r="AL9" s="832"/>
      <c r="AM9" s="832"/>
      <c r="AN9" s="151"/>
      <c r="AO9" s="151"/>
      <c r="AP9" s="151"/>
      <c r="AQ9" s="151"/>
      <c r="AR9" s="151"/>
      <c r="AS9" s="151"/>
      <c r="AT9" s="151"/>
      <c r="AU9" s="151"/>
      <c r="AV9" s="151"/>
      <c r="AW9" s="151"/>
      <c r="AX9" s="151"/>
      <c r="AY9" s="151"/>
      <c r="BA9" s="202"/>
    </row>
    <row r="10" spans="1:73" ht="22.5" customHeight="1">
      <c r="Q10" s="151"/>
      <c r="R10" s="151"/>
      <c r="S10" s="151"/>
      <c r="T10" s="151"/>
      <c r="U10" s="218"/>
      <c r="V10" s="217"/>
      <c r="W10" s="151"/>
      <c r="X10" s="151"/>
      <c r="Y10" s="151"/>
      <c r="Z10" s="151"/>
      <c r="AA10" s="151"/>
      <c r="AB10" s="151"/>
      <c r="AC10" s="151"/>
      <c r="AD10" s="832"/>
      <c r="AE10" s="832"/>
      <c r="AF10" s="832"/>
      <c r="AG10" s="832"/>
      <c r="AH10" s="832"/>
      <c r="AI10" s="832"/>
      <c r="AJ10" s="832"/>
      <c r="AK10" s="832"/>
      <c r="AL10" s="832"/>
      <c r="AM10" s="832"/>
      <c r="AN10" s="151"/>
      <c r="AO10" s="151"/>
      <c r="AP10" s="151"/>
      <c r="AQ10" s="151"/>
      <c r="AR10" s="151"/>
      <c r="AS10" s="151"/>
      <c r="AT10" s="151"/>
      <c r="AU10" s="151"/>
      <c r="AV10" s="151"/>
      <c r="AW10" s="151"/>
      <c r="AX10" s="151"/>
      <c r="AY10" s="151"/>
      <c r="BA10" s="202"/>
    </row>
    <row r="11" spans="1:73" ht="22.5" customHeight="1" thickBot="1">
      <c r="Q11" s="151"/>
      <c r="R11" s="151"/>
      <c r="S11" s="151"/>
      <c r="T11" s="151"/>
      <c r="U11" s="218"/>
      <c r="V11" s="219"/>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203"/>
      <c r="BA11" s="275"/>
    </row>
    <row r="12" spans="1:73" ht="22.5" customHeight="1">
      <c r="AH12" s="833"/>
      <c r="AI12" s="833"/>
      <c r="AJ12" s="274"/>
      <c r="AK12" s="200"/>
      <c r="AL12" s="833"/>
      <c r="AM12" s="833"/>
      <c r="BQ12" s="201"/>
      <c r="BR12" s="201"/>
    </row>
    <row r="13" spans="1:73" ht="24" customHeight="1">
      <c r="R13" s="846"/>
      <c r="S13" s="846"/>
      <c r="T13" s="154"/>
      <c r="U13" s="154"/>
      <c r="V13" s="846"/>
      <c r="W13" s="846"/>
      <c r="AF13" s="847"/>
      <c r="AG13" s="847"/>
      <c r="AH13" s="848"/>
      <c r="AI13" s="848"/>
      <c r="AK13" s="202"/>
      <c r="AL13" s="848"/>
      <c r="AM13" s="848"/>
      <c r="AN13" s="847"/>
      <c r="AO13" s="847"/>
      <c r="AP13" s="151"/>
      <c r="AZ13" s="846"/>
      <c r="BA13" s="846"/>
      <c r="BQ13" s="201"/>
      <c r="BR13" s="201"/>
    </row>
    <row r="14" spans="1:73" ht="24" customHeight="1">
      <c r="R14" s="221"/>
      <c r="S14" s="221"/>
      <c r="T14" s="221"/>
      <c r="U14" s="221"/>
      <c r="V14" s="846"/>
      <c r="W14" s="846"/>
      <c r="AF14" s="847"/>
      <c r="AG14" s="847"/>
      <c r="AH14" s="848"/>
      <c r="AI14" s="848"/>
      <c r="AK14" s="202"/>
      <c r="AL14" s="848"/>
      <c r="AM14" s="848"/>
      <c r="AN14" s="847"/>
      <c r="AO14" s="847"/>
      <c r="AP14" s="151"/>
      <c r="AZ14" s="846"/>
      <c r="BA14" s="846"/>
      <c r="BQ14" s="201"/>
      <c r="BR14" s="201"/>
    </row>
    <row r="15" spans="1:73" ht="24" customHeight="1">
      <c r="R15" s="221"/>
      <c r="S15" s="221"/>
      <c r="T15" s="221"/>
      <c r="V15" s="239"/>
      <c r="W15" s="222"/>
      <c r="X15" s="222"/>
      <c r="Y15" s="222"/>
      <c r="Z15" s="222"/>
      <c r="AA15" s="222"/>
      <c r="AB15" s="222"/>
      <c r="AC15" s="222"/>
      <c r="AD15" s="222"/>
      <c r="AE15" s="222"/>
      <c r="AF15" s="222"/>
      <c r="AG15" s="222"/>
      <c r="AH15" s="222"/>
      <c r="AI15" s="222"/>
      <c r="AJ15" s="222"/>
      <c r="AK15" s="223"/>
      <c r="AL15" s="222"/>
      <c r="AM15" s="222"/>
      <c r="AN15" s="222"/>
      <c r="AO15" s="222"/>
      <c r="AP15" s="222"/>
      <c r="AQ15" s="222"/>
      <c r="AR15" s="222"/>
      <c r="AS15" s="222"/>
      <c r="AT15" s="222"/>
      <c r="AU15" s="222"/>
      <c r="AV15" s="222"/>
      <c r="AW15" s="222"/>
      <c r="AX15" s="222"/>
      <c r="AY15" s="222"/>
      <c r="AZ15" s="845"/>
      <c r="BA15" s="845"/>
      <c r="BQ15" s="201"/>
      <c r="BR15" s="201"/>
    </row>
    <row r="16" spans="1:73" ht="24" customHeight="1">
      <c r="Q16" s="270"/>
      <c r="S16" s="270"/>
      <c r="T16" s="270"/>
      <c r="U16" s="230"/>
      <c r="X16" s="151"/>
      <c r="Y16" s="269"/>
      <c r="AG16" s="849" t="s">
        <v>413</v>
      </c>
      <c r="AH16" s="849"/>
      <c r="AI16" s="849"/>
      <c r="AJ16" s="849"/>
      <c r="AK16" s="849"/>
      <c r="AL16" s="849"/>
      <c r="AM16" s="849"/>
      <c r="AN16" s="849"/>
      <c r="AO16" s="224"/>
      <c r="AP16" s="225"/>
      <c r="AQ16" s="225"/>
      <c r="AR16" s="225"/>
      <c r="AX16" s="848"/>
      <c r="AY16" s="848"/>
      <c r="BA16" s="244"/>
      <c r="BD16" s="848"/>
      <c r="BE16" s="848"/>
      <c r="BQ16" s="201"/>
      <c r="BR16" s="201"/>
      <c r="BU16" s="213"/>
    </row>
    <row r="17" spans="1:84" ht="24" customHeight="1">
      <c r="N17" s="847"/>
      <c r="O17" s="847"/>
      <c r="Q17" s="270"/>
      <c r="S17" s="270"/>
      <c r="T17" s="270"/>
      <c r="U17" s="230"/>
      <c r="X17" s="151"/>
      <c r="Y17" s="269"/>
      <c r="Z17" s="271"/>
      <c r="AA17" s="271"/>
      <c r="AG17" s="849"/>
      <c r="AH17" s="849"/>
      <c r="AI17" s="849"/>
      <c r="AJ17" s="849"/>
      <c r="AK17" s="849"/>
      <c r="AL17" s="849"/>
      <c r="AM17" s="849"/>
      <c r="AN17" s="849"/>
      <c r="AO17" s="224"/>
      <c r="AP17" s="225"/>
      <c r="AQ17" s="225"/>
      <c r="AR17" s="225"/>
      <c r="AU17" s="847"/>
      <c r="AV17" s="847"/>
      <c r="AX17" s="848"/>
      <c r="AY17" s="848"/>
      <c r="BA17" s="230"/>
      <c r="BD17" s="848"/>
      <c r="BE17" s="848"/>
      <c r="BF17" s="847"/>
      <c r="BG17" s="847"/>
      <c r="BQ17" s="201"/>
      <c r="BR17" s="201"/>
    </row>
    <row r="18" spans="1:84" ht="24" customHeight="1">
      <c r="C18" s="221"/>
      <c r="D18" s="221"/>
      <c r="E18" s="221"/>
      <c r="F18" s="221"/>
      <c r="G18" s="221"/>
      <c r="H18" s="221"/>
      <c r="I18" s="221"/>
      <c r="N18" s="847"/>
      <c r="O18" s="847"/>
      <c r="Q18" s="270"/>
      <c r="S18" s="270"/>
      <c r="T18" s="270"/>
      <c r="U18" s="230"/>
      <c r="X18" s="151"/>
      <c r="Y18" s="269"/>
      <c r="Z18" s="271"/>
      <c r="AA18" s="271"/>
      <c r="AB18" s="221"/>
      <c r="AC18" s="221"/>
      <c r="AG18" s="849"/>
      <c r="AH18" s="849"/>
      <c r="AI18" s="849"/>
      <c r="AJ18" s="849"/>
      <c r="AK18" s="849"/>
      <c r="AL18" s="849"/>
      <c r="AM18" s="849"/>
      <c r="AN18" s="849"/>
      <c r="AO18" s="224"/>
      <c r="AP18" s="225"/>
      <c r="AQ18" s="225"/>
      <c r="AR18" s="846"/>
      <c r="AS18" s="846"/>
      <c r="AT18" s="221"/>
      <c r="AU18" s="847"/>
      <c r="AV18" s="847"/>
      <c r="AX18" s="850"/>
      <c r="AY18" s="850"/>
      <c r="BA18" s="230"/>
      <c r="BD18" s="850"/>
      <c r="BE18" s="850"/>
      <c r="BF18" s="847"/>
      <c r="BG18" s="847"/>
      <c r="BH18" s="846"/>
      <c r="BI18" s="846"/>
      <c r="BQ18" s="201"/>
      <c r="BR18" s="201"/>
    </row>
    <row r="19" spans="1:84" ht="24" customHeight="1">
      <c r="C19" s="221"/>
      <c r="D19" s="221"/>
      <c r="E19" s="221"/>
      <c r="F19" s="221"/>
      <c r="G19" s="221"/>
      <c r="H19" s="221"/>
      <c r="I19" s="221"/>
      <c r="O19" s="222"/>
      <c r="P19" s="222"/>
      <c r="Q19" s="222"/>
      <c r="S19" s="222"/>
      <c r="T19" s="222"/>
      <c r="U19" s="245"/>
      <c r="X19" s="222"/>
      <c r="Y19" s="222"/>
      <c r="Z19" s="222"/>
      <c r="AA19" s="222"/>
      <c r="AB19" s="239"/>
      <c r="AC19" s="239"/>
      <c r="AG19" s="849"/>
      <c r="AH19" s="849"/>
      <c r="AI19" s="849"/>
      <c r="AJ19" s="849"/>
      <c r="AK19" s="849"/>
      <c r="AL19" s="849"/>
      <c r="AM19" s="849"/>
      <c r="AN19" s="849"/>
      <c r="AO19" s="224"/>
      <c r="AP19" s="225"/>
      <c r="AQ19" s="225"/>
      <c r="AR19" s="846"/>
      <c r="AS19" s="846"/>
      <c r="AT19" s="845"/>
      <c r="AU19" s="845"/>
      <c r="AV19" s="222"/>
      <c r="AW19" s="222"/>
      <c r="AX19" s="222"/>
      <c r="AY19" s="222"/>
      <c r="AZ19" s="222"/>
      <c r="BA19" s="245"/>
      <c r="BB19" s="222"/>
      <c r="BC19" s="222"/>
      <c r="BD19" s="222"/>
      <c r="BE19" s="222"/>
      <c r="BF19" s="222"/>
      <c r="BG19" s="222"/>
      <c r="BH19" s="845"/>
      <c r="BI19" s="845"/>
      <c r="BQ19" s="201"/>
      <c r="BR19" s="201"/>
    </row>
    <row r="20" spans="1:84" ht="24" customHeight="1">
      <c r="C20" s="221"/>
      <c r="D20" s="221"/>
      <c r="E20" s="221"/>
      <c r="F20" s="221"/>
      <c r="G20" s="221"/>
      <c r="H20" s="221"/>
      <c r="I20" s="221"/>
      <c r="N20" s="243"/>
      <c r="Q20" s="880" t="s">
        <v>411</v>
      </c>
      <c r="R20" s="880"/>
      <c r="S20" s="880"/>
      <c r="T20" s="880"/>
      <c r="U20" s="880"/>
      <c r="V20" s="880"/>
      <c r="W20" s="880"/>
      <c r="X20" s="880"/>
      <c r="Y20" s="880"/>
      <c r="Z20" s="880"/>
      <c r="AC20" s="244"/>
      <c r="AT20" s="246"/>
      <c r="AX20" s="849" t="s">
        <v>412</v>
      </c>
      <c r="AY20" s="851"/>
      <c r="AZ20" s="851"/>
      <c r="BA20" s="851"/>
      <c r="BB20" s="851"/>
      <c r="BC20" s="851"/>
      <c r="BD20" s="851"/>
      <c r="BE20" s="851"/>
      <c r="BF20" s="851"/>
      <c r="BI20" s="244"/>
      <c r="BQ20" s="201"/>
      <c r="BR20" s="201"/>
      <c r="BS20" s="201"/>
      <c r="CF20" s="213"/>
    </row>
    <row r="21" spans="1:84" ht="24" customHeight="1">
      <c r="C21" s="221"/>
      <c r="D21" s="221"/>
      <c r="E21" s="221"/>
      <c r="F21" s="221"/>
      <c r="G21" s="221"/>
      <c r="H21" s="221"/>
      <c r="I21" s="221"/>
      <c r="N21" s="229"/>
      <c r="P21" s="241"/>
      <c r="Q21" s="849"/>
      <c r="R21" s="849"/>
      <c r="S21" s="849"/>
      <c r="T21" s="849"/>
      <c r="U21" s="849"/>
      <c r="V21" s="849"/>
      <c r="W21" s="849"/>
      <c r="X21" s="849"/>
      <c r="Y21" s="849"/>
      <c r="Z21" s="849"/>
      <c r="AC21" s="230"/>
      <c r="AT21" s="231"/>
      <c r="AX21" s="851"/>
      <c r="AY21" s="851"/>
      <c r="AZ21" s="851"/>
      <c r="BA21" s="851"/>
      <c r="BB21" s="851"/>
      <c r="BC21" s="851"/>
      <c r="BD21" s="851"/>
      <c r="BE21" s="851"/>
      <c r="BF21" s="851"/>
      <c r="BI21" s="230"/>
      <c r="BQ21" s="201"/>
      <c r="BR21" s="201"/>
      <c r="BS21" s="201"/>
    </row>
    <row r="22" spans="1:84" ht="24" customHeight="1">
      <c r="C22" s="221"/>
      <c r="I22" s="221"/>
      <c r="N22" s="229"/>
      <c r="P22" s="241"/>
      <c r="Q22" s="849"/>
      <c r="R22" s="849"/>
      <c r="S22" s="849"/>
      <c r="T22" s="849"/>
      <c r="U22" s="849"/>
      <c r="V22" s="849"/>
      <c r="W22" s="849"/>
      <c r="X22" s="849"/>
      <c r="Y22" s="849"/>
      <c r="Z22" s="849"/>
      <c r="AC22" s="230"/>
      <c r="AT22" s="231"/>
      <c r="AX22" s="851"/>
      <c r="AY22" s="851"/>
      <c r="AZ22" s="851"/>
      <c r="BA22" s="851"/>
      <c r="BB22" s="851"/>
      <c r="BC22" s="851"/>
      <c r="BD22" s="851"/>
      <c r="BE22" s="851"/>
      <c r="BF22" s="851"/>
      <c r="BI22" s="230"/>
      <c r="BQ22" s="201"/>
      <c r="BR22" s="201"/>
      <c r="BS22" s="201"/>
    </row>
    <row r="23" spans="1:84" ht="24" customHeight="1">
      <c r="B23" s="227"/>
      <c r="C23" s="221"/>
      <c r="E23" s="221"/>
      <c r="F23" s="221"/>
      <c r="G23" s="221"/>
      <c r="H23" s="154"/>
      <c r="I23" s="221"/>
      <c r="N23" s="229"/>
      <c r="P23" s="241"/>
      <c r="Q23" s="849"/>
      <c r="R23" s="849"/>
      <c r="S23" s="849"/>
      <c r="T23" s="849"/>
      <c r="U23" s="849"/>
      <c r="V23" s="849"/>
      <c r="W23" s="849"/>
      <c r="X23" s="849"/>
      <c r="Y23" s="849"/>
      <c r="Z23" s="849"/>
      <c r="AC23" s="230"/>
      <c r="AT23" s="231"/>
      <c r="AX23" s="851"/>
      <c r="AY23" s="851"/>
      <c r="AZ23" s="851"/>
      <c r="BA23" s="851"/>
      <c r="BB23" s="851"/>
      <c r="BC23" s="851"/>
      <c r="BD23" s="851"/>
      <c r="BE23" s="851"/>
      <c r="BF23" s="851"/>
      <c r="BI23" s="230"/>
      <c r="BQ23" s="201"/>
      <c r="BR23" s="201"/>
      <c r="BS23" s="201"/>
    </row>
    <row r="24" spans="1:84" ht="24" customHeight="1">
      <c r="C24" s="237"/>
      <c r="D24" s="237"/>
      <c r="E24" s="242"/>
      <c r="F24" s="242"/>
      <c r="G24" s="242"/>
      <c r="I24" s="221"/>
      <c r="N24" s="229"/>
      <c r="P24" s="241"/>
      <c r="Q24" s="849"/>
      <c r="R24" s="849"/>
      <c r="S24" s="849"/>
      <c r="T24" s="849"/>
      <c r="U24" s="849"/>
      <c r="V24" s="849"/>
      <c r="W24" s="849"/>
      <c r="X24" s="849"/>
      <c r="Y24" s="849"/>
      <c r="Z24" s="849"/>
      <c r="AC24" s="230"/>
      <c r="AT24" s="231"/>
      <c r="AX24" s="851"/>
      <c r="AY24" s="851"/>
      <c r="AZ24" s="851"/>
      <c r="BA24" s="851"/>
      <c r="BB24" s="851"/>
      <c r="BC24" s="851"/>
      <c r="BD24" s="851"/>
      <c r="BE24" s="851"/>
      <c r="BF24" s="851"/>
      <c r="BI24" s="230"/>
      <c r="BQ24" s="201"/>
      <c r="BR24" s="201"/>
      <c r="BS24" s="201"/>
    </row>
    <row r="25" spans="1:84" ht="24" customHeight="1">
      <c r="C25" s="221"/>
      <c r="D25" s="221"/>
      <c r="H25" s="237"/>
      <c r="I25" s="237"/>
      <c r="J25" s="237"/>
      <c r="K25" s="237"/>
      <c r="N25" s="229"/>
      <c r="AC25" s="230"/>
      <c r="AT25" s="231"/>
      <c r="BI25" s="230"/>
      <c r="BN25" s="153"/>
      <c r="BO25" s="153"/>
      <c r="BQ25" s="201"/>
      <c r="BR25" s="201"/>
      <c r="BS25" s="153"/>
    </row>
    <row r="26" spans="1:84" ht="24" customHeight="1">
      <c r="C26" s="221"/>
      <c r="D26" s="221"/>
      <c r="H26" s="237"/>
      <c r="I26" s="237"/>
      <c r="J26" s="237"/>
      <c r="K26" s="237"/>
      <c r="N26" s="229"/>
      <c r="X26" s="850"/>
      <c r="Y26" s="850"/>
      <c r="AA26" s="852"/>
      <c r="AB26" s="852"/>
      <c r="AC26" s="230"/>
      <c r="AE26" s="852"/>
      <c r="AF26" s="852"/>
      <c r="AH26" s="850"/>
      <c r="AI26" s="850"/>
      <c r="AN26" s="850"/>
      <c r="AO26" s="850"/>
      <c r="AQ26" s="852"/>
      <c r="AR26" s="852"/>
      <c r="AT26" s="231"/>
      <c r="AU26" s="852"/>
      <c r="AV26" s="852"/>
      <c r="BD26" s="850"/>
      <c r="BE26" s="850"/>
      <c r="BG26" s="852"/>
      <c r="BH26" s="852"/>
      <c r="BI26" s="230"/>
      <c r="BK26" s="852"/>
      <c r="BL26" s="852"/>
      <c r="BN26" s="853"/>
      <c r="BO26" s="853"/>
      <c r="BP26" s="153"/>
      <c r="BQ26" s="201"/>
      <c r="BR26" s="201"/>
      <c r="BS26" s="153"/>
    </row>
    <row r="27" spans="1:84" ht="24" customHeight="1">
      <c r="C27" s="221"/>
      <c r="D27" s="221"/>
      <c r="N27" s="229"/>
      <c r="X27" s="850"/>
      <c r="Y27" s="850"/>
      <c r="AA27" s="852"/>
      <c r="AB27" s="852"/>
      <c r="AC27" s="230"/>
      <c r="AE27" s="852"/>
      <c r="AF27" s="852"/>
      <c r="AH27" s="850"/>
      <c r="AI27" s="850"/>
      <c r="AN27" s="850"/>
      <c r="AO27" s="850"/>
      <c r="AQ27" s="852"/>
      <c r="AR27" s="852"/>
      <c r="AT27" s="231"/>
      <c r="AU27" s="852"/>
      <c r="AV27" s="852"/>
      <c r="BD27" s="850"/>
      <c r="BE27" s="850"/>
      <c r="BG27" s="852"/>
      <c r="BH27" s="852"/>
      <c r="BI27" s="230"/>
      <c r="BK27" s="852"/>
      <c r="BL27" s="852"/>
      <c r="BN27" s="853"/>
      <c r="BO27" s="853"/>
      <c r="BP27" s="153"/>
      <c r="BQ27" s="153"/>
      <c r="BR27" s="201"/>
      <c r="BS27" s="153"/>
    </row>
    <row r="28" spans="1:84" ht="24" customHeight="1">
      <c r="A28" s="154"/>
      <c r="B28" s="154"/>
      <c r="C28" s="221"/>
      <c r="J28" s="238"/>
      <c r="K28" s="240"/>
      <c r="L28" s="222"/>
      <c r="M28" s="240"/>
      <c r="N28" s="229"/>
      <c r="P28" s="222"/>
      <c r="Q28" s="239"/>
      <c r="X28" s="850"/>
      <c r="Y28" s="850"/>
      <c r="Z28" s="845"/>
      <c r="AA28" s="845"/>
      <c r="AB28" s="222"/>
      <c r="AC28" s="245"/>
      <c r="AD28" s="222"/>
      <c r="AE28" s="222"/>
      <c r="AF28" s="854"/>
      <c r="AG28" s="854"/>
      <c r="AH28" s="850"/>
      <c r="AI28" s="850"/>
      <c r="AN28" s="850"/>
      <c r="AO28" s="850"/>
      <c r="AP28" s="854"/>
      <c r="AQ28" s="854"/>
      <c r="AR28" s="222"/>
      <c r="AS28" s="222"/>
      <c r="AT28" s="247"/>
      <c r="AU28" s="228"/>
      <c r="AV28" s="855"/>
      <c r="AW28" s="855"/>
      <c r="BD28" s="850"/>
      <c r="BE28" s="850"/>
      <c r="BF28" s="854"/>
      <c r="BG28" s="854"/>
      <c r="BH28" s="222"/>
      <c r="BI28" s="245"/>
      <c r="BJ28" s="228"/>
      <c r="BK28" s="228"/>
      <c r="BL28" s="855"/>
      <c r="BM28" s="855"/>
      <c r="BN28" s="853"/>
      <c r="BO28" s="853"/>
      <c r="BP28" s="153"/>
      <c r="BQ28" s="153"/>
      <c r="BR28" s="201"/>
      <c r="BS28" s="153"/>
    </row>
    <row r="29" spans="1:84" ht="24" customHeight="1">
      <c r="J29" s="229"/>
      <c r="L29" s="851" t="s">
        <v>409</v>
      </c>
      <c r="M29" s="881"/>
      <c r="N29" s="881"/>
      <c r="O29" s="881"/>
      <c r="P29" s="881"/>
      <c r="R29" s="229"/>
      <c r="V29" s="237"/>
      <c r="Y29" s="230"/>
      <c r="AB29" s="851" t="s">
        <v>407</v>
      </c>
      <c r="AC29" s="851"/>
      <c r="AD29" s="851"/>
      <c r="AE29" s="851"/>
      <c r="AH29" s="229"/>
      <c r="AO29" s="230"/>
      <c r="AR29" s="851" t="s">
        <v>408</v>
      </c>
      <c r="AS29" s="851"/>
      <c r="AT29" s="851"/>
      <c r="AU29" s="851"/>
      <c r="AX29" s="231"/>
      <c r="BE29" s="230"/>
      <c r="BH29" s="851" t="s">
        <v>410</v>
      </c>
      <c r="BI29" s="851"/>
      <c r="BJ29" s="851"/>
      <c r="BK29" s="851"/>
      <c r="BN29" s="229"/>
      <c r="BQ29" s="201"/>
      <c r="BR29" s="201"/>
      <c r="BS29" s="201"/>
    </row>
    <row r="30" spans="1:84" ht="24" customHeight="1">
      <c r="J30" s="229"/>
      <c r="K30" s="237"/>
      <c r="L30" s="851"/>
      <c r="M30" s="851"/>
      <c r="N30" s="851"/>
      <c r="O30" s="851"/>
      <c r="P30" s="851"/>
      <c r="R30" s="229"/>
      <c r="S30" s="237"/>
      <c r="T30" s="237"/>
      <c r="U30" s="237"/>
      <c r="V30" s="237"/>
      <c r="Y30" s="230"/>
      <c r="AB30" s="851"/>
      <c r="AC30" s="851"/>
      <c r="AD30" s="851"/>
      <c r="AE30" s="851"/>
      <c r="AH30" s="229"/>
      <c r="AO30" s="230"/>
      <c r="AR30" s="851"/>
      <c r="AS30" s="851"/>
      <c r="AT30" s="851"/>
      <c r="AU30" s="851"/>
      <c r="AX30" s="231"/>
      <c r="BE30" s="230"/>
      <c r="BH30" s="851"/>
      <c r="BI30" s="851"/>
      <c r="BJ30" s="851"/>
      <c r="BK30" s="851"/>
      <c r="BN30" s="229"/>
      <c r="BQ30" s="201"/>
      <c r="BR30" s="201"/>
      <c r="BS30" s="201"/>
    </row>
    <row r="31" spans="1:84" ht="24" customHeight="1">
      <c r="J31" s="229"/>
      <c r="K31" s="77"/>
      <c r="N31" s="77"/>
      <c r="R31" s="229"/>
      <c r="Y31" s="230"/>
      <c r="AB31" s="77"/>
      <c r="AC31" s="77"/>
      <c r="AD31" s="77"/>
      <c r="AE31" s="77"/>
      <c r="AH31" s="229"/>
      <c r="AO31" s="230"/>
      <c r="AR31" s="77"/>
      <c r="AS31" s="77"/>
      <c r="AT31" s="77"/>
      <c r="AU31" s="77"/>
      <c r="AX31" s="231"/>
      <c r="BE31" s="230"/>
      <c r="BH31" s="77"/>
      <c r="BI31" s="77"/>
      <c r="BJ31" s="77"/>
      <c r="BK31" s="77"/>
      <c r="BN31" s="229"/>
      <c r="BQ31" s="201"/>
      <c r="BR31" s="201"/>
      <c r="BS31" s="201"/>
    </row>
    <row r="32" spans="1:84" ht="24" customHeight="1">
      <c r="J32" s="229"/>
      <c r="K32" s="77"/>
      <c r="N32" s="77"/>
      <c r="R32" s="229"/>
      <c r="Y32" s="230"/>
      <c r="AB32" s="77"/>
      <c r="AC32" s="77"/>
      <c r="AD32" s="77"/>
      <c r="AE32" s="77"/>
      <c r="AH32" s="229"/>
      <c r="AO32" s="230"/>
      <c r="AR32" s="77"/>
      <c r="AS32" s="77"/>
      <c r="AT32" s="77"/>
      <c r="AU32" s="77"/>
      <c r="AX32" s="231"/>
      <c r="BE32" s="230"/>
      <c r="BH32" s="77"/>
      <c r="BI32" s="77"/>
      <c r="BJ32" s="77"/>
      <c r="BK32" s="77"/>
      <c r="BN32" s="229"/>
      <c r="BQ32" s="201"/>
      <c r="BR32" s="201"/>
      <c r="BS32" s="201"/>
    </row>
    <row r="33" spans="1:71" ht="24" customHeight="1" thickBot="1">
      <c r="J33" s="232"/>
      <c r="R33" s="232"/>
      <c r="Y33" s="233"/>
      <c r="AG33" s="203"/>
      <c r="AH33" s="229"/>
      <c r="AO33" s="230"/>
      <c r="AP33" s="203"/>
      <c r="AX33" s="234"/>
      <c r="BE33" s="233"/>
      <c r="BN33" s="232"/>
      <c r="BQ33" s="201"/>
      <c r="BR33" s="201"/>
      <c r="BS33" s="201"/>
    </row>
    <row r="34" spans="1:71" s="18" customFormat="1" ht="24" customHeight="1">
      <c r="A34" s="235"/>
      <c r="G34" s="235"/>
      <c r="H34" s="856" t="s">
        <v>356</v>
      </c>
      <c r="I34" s="857"/>
      <c r="J34" s="857"/>
      <c r="K34" s="858"/>
      <c r="N34" s="235"/>
      <c r="P34" s="856" t="s">
        <v>389</v>
      </c>
      <c r="Q34" s="857"/>
      <c r="R34" s="857"/>
      <c r="S34" s="858"/>
      <c r="T34" s="235"/>
      <c r="U34" s="235"/>
      <c r="V34" s="235"/>
      <c r="W34" s="235"/>
      <c r="X34" s="856" t="s">
        <v>364</v>
      </c>
      <c r="Y34" s="857"/>
      <c r="Z34" s="857"/>
      <c r="AA34" s="858"/>
      <c r="AB34" s="235"/>
      <c r="AC34" s="235"/>
      <c r="AD34" s="235"/>
      <c r="AE34" s="235"/>
      <c r="AF34" s="856" t="s">
        <v>317</v>
      </c>
      <c r="AG34" s="857"/>
      <c r="AH34" s="857"/>
      <c r="AI34" s="858"/>
      <c r="AJ34" s="235"/>
      <c r="AK34" s="235"/>
      <c r="AL34" s="235"/>
      <c r="AM34" s="235"/>
      <c r="AN34" s="856" t="s">
        <v>358</v>
      </c>
      <c r="AO34" s="857"/>
      <c r="AP34" s="857"/>
      <c r="AQ34" s="858"/>
      <c r="AR34" s="235"/>
      <c r="AS34" s="235"/>
      <c r="AT34" s="235"/>
      <c r="AU34" s="235"/>
      <c r="AV34" s="856" t="s">
        <v>359</v>
      </c>
      <c r="AW34" s="857"/>
      <c r="AX34" s="857"/>
      <c r="AY34" s="858"/>
      <c r="AZ34" s="235"/>
      <c r="BA34" s="235"/>
      <c r="BB34" s="235"/>
      <c r="BC34" s="235"/>
      <c r="BD34" s="856" t="s">
        <v>390</v>
      </c>
      <c r="BE34" s="857"/>
      <c r="BF34" s="857"/>
      <c r="BG34" s="858"/>
      <c r="BH34" s="235"/>
      <c r="BI34" s="235"/>
      <c r="BJ34" s="235"/>
      <c r="BK34" s="235"/>
      <c r="BL34" s="856" t="s">
        <v>357</v>
      </c>
      <c r="BM34" s="857"/>
      <c r="BN34" s="857"/>
      <c r="BO34" s="858"/>
      <c r="BP34" s="225"/>
      <c r="BQ34" s="225"/>
      <c r="BR34" s="225"/>
      <c r="BS34" s="225"/>
    </row>
    <row r="35" spans="1:71" s="18" customFormat="1" ht="24" customHeight="1">
      <c r="A35" s="235"/>
      <c r="G35" s="235"/>
      <c r="H35" s="859"/>
      <c r="I35" s="860"/>
      <c r="J35" s="860"/>
      <c r="K35" s="861"/>
      <c r="N35" s="235"/>
      <c r="P35" s="859"/>
      <c r="Q35" s="860"/>
      <c r="R35" s="860"/>
      <c r="S35" s="861"/>
      <c r="T35" s="235"/>
      <c r="U35" s="235"/>
      <c r="V35" s="235"/>
      <c r="W35" s="235"/>
      <c r="X35" s="859"/>
      <c r="Y35" s="860"/>
      <c r="Z35" s="860"/>
      <c r="AA35" s="861"/>
      <c r="AB35" s="235"/>
      <c r="AC35" s="235"/>
      <c r="AD35" s="235"/>
      <c r="AE35" s="235"/>
      <c r="AF35" s="859"/>
      <c r="AG35" s="860"/>
      <c r="AH35" s="860"/>
      <c r="AI35" s="861"/>
      <c r="AJ35" s="235"/>
      <c r="AK35" s="235"/>
      <c r="AL35" s="235"/>
      <c r="AM35" s="235"/>
      <c r="AN35" s="859"/>
      <c r="AO35" s="860"/>
      <c r="AP35" s="860"/>
      <c r="AQ35" s="861"/>
      <c r="AR35" s="235"/>
      <c r="AS35" s="235"/>
      <c r="AT35" s="235"/>
      <c r="AU35" s="235"/>
      <c r="AV35" s="859"/>
      <c r="AW35" s="860"/>
      <c r="AX35" s="860"/>
      <c r="AY35" s="861"/>
      <c r="AZ35" s="235"/>
      <c r="BA35" s="235"/>
      <c r="BB35" s="235"/>
      <c r="BC35" s="235"/>
      <c r="BD35" s="859"/>
      <c r="BE35" s="860"/>
      <c r="BF35" s="860"/>
      <c r="BG35" s="861"/>
      <c r="BH35" s="235"/>
      <c r="BI35" s="235"/>
      <c r="BJ35" s="235"/>
      <c r="BK35" s="235"/>
      <c r="BL35" s="859"/>
      <c r="BM35" s="860"/>
      <c r="BN35" s="860"/>
      <c r="BO35" s="861"/>
      <c r="BP35" s="225"/>
      <c r="BQ35" s="225"/>
      <c r="BR35" s="225"/>
      <c r="BS35" s="225"/>
    </row>
    <row r="36" spans="1:71" ht="24" customHeight="1">
      <c r="A36" s="78"/>
      <c r="F36" s="268"/>
      <c r="G36" s="236"/>
      <c r="H36" s="862" t="str">
        <f>'勝敗表 (表示用)'!AI7</f>
        <v>ＴＲＹ-ＰＡＣ</v>
      </c>
      <c r="I36" s="863"/>
      <c r="J36" s="863"/>
      <c r="K36" s="864"/>
      <c r="P36" s="862"/>
      <c r="Q36" s="863"/>
      <c r="R36" s="863"/>
      <c r="S36" s="864"/>
      <c r="T36" s="236"/>
      <c r="U36" s="236"/>
      <c r="X36" s="871" t="str">
        <f>'勝敗表 (表示用)'!AI9</f>
        <v>原小ファイターズ</v>
      </c>
      <c r="Y36" s="872"/>
      <c r="Z36" s="872"/>
      <c r="AA36" s="873"/>
      <c r="AF36" s="871" t="str">
        <f>'[1]勝敗表 (集計用)'!AU10</f>
        <v>荒町フェニックス</v>
      </c>
      <c r="AG36" s="872"/>
      <c r="AH36" s="872"/>
      <c r="AI36" s="873"/>
      <c r="AN36" s="871" t="str">
        <f>'勝敗表 (表示用)'!AI8</f>
        <v>ブルーソウルズ</v>
      </c>
      <c r="AO36" s="872"/>
      <c r="AP36" s="872"/>
      <c r="AQ36" s="873"/>
      <c r="AV36" s="871" t="str">
        <f>'[1]勝敗表 (集計用)'!AU12</f>
        <v>ＴＲＹ-ＰＡＣ</v>
      </c>
      <c r="AW36" s="872"/>
      <c r="AX36" s="872"/>
      <c r="AY36" s="873"/>
      <c r="BD36" s="871"/>
      <c r="BE36" s="872"/>
      <c r="BF36" s="872"/>
      <c r="BG36" s="873"/>
      <c r="BL36" s="871" t="str">
        <f>'[1]勝敗表 (集計用)'!AU8</f>
        <v>Pchans</v>
      </c>
      <c r="BM36" s="872"/>
      <c r="BN36" s="872"/>
      <c r="BO36" s="873"/>
      <c r="BQ36" s="201"/>
      <c r="BR36" s="201"/>
      <c r="BS36" s="201"/>
    </row>
    <row r="37" spans="1:71" ht="24" customHeight="1">
      <c r="A37" s="78"/>
      <c r="F37" s="268"/>
      <c r="G37" s="236"/>
      <c r="H37" s="865"/>
      <c r="I37" s="866"/>
      <c r="J37" s="866"/>
      <c r="K37" s="867"/>
      <c r="P37" s="865"/>
      <c r="Q37" s="866"/>
      <c r="R37" s="866"/>
      <c r="S37" s="867"/>
      <c r="T37" s="236"/>
      <c r="U37" s="236"/>
      <c r="X37" s="874"/>
      <c r="Y37" s="875"/>
      <c r="Z37" s="875"/>
      <c r="AA37" s="876"/>
      <c r="AF37" s="874"/>
      <c r="AG37" s="875"/>
      <c r="AH37" s="875"/>
      <c r="AI37" s="876"/>
      <c r="AN37" s="874"/>
      <c r="AO37" s="875"/>
      <c r="AP37" s="875"/>
      <c r="AQ37" s="876"/>
      <c r="AV37" s="874"/>
      <c r="AW37" s="875"/>
      <c r="AX37" s="875"/>
      <c r="AY37" s="876"/>
      <c r="BD37" s="874"/>
      <c r="BE37" s="875"/>
      <c r="BF37" s="875"/>
      <c r="BG37" s="876"/>
      <c r="BL37" s="874"/>
      <c r="BM37" s="875"/>
      <c r="BN37" s="875"/>
      <c r="BO37" s="876"/>
      <c r="BQ37" s="201"/>
      <c r="BR37" s="201"/>
      <c r="BS37" s="201"/>
    </row>
    <row r="38" spans="1:71" ht="24" customHeight="1">
      <c r="A38" s="78"/>
      <c r="F38" s="268"/>
      <c r="G38" s="236"/>
      <c r="H38" s="865"/>
      <c r="I38" s="866"/>
      <c r="J38" s="866"/>
      <c r="K38" s="867"/>
      <c r="P38" s="865"/>
      <c r="Q38" s="866"/>
      <c r="R38" s="866"/>
      <c r="S38" s="867"/>
      <c r="T38" s="236"/>
      <c r="U38" s="236"/>
      <c r="X38" s="874"/>
      <c r="Y38" s="875"/>
      <c r="Z38" s="875"/>
      <c r="AA38" s="876"/>
      <c r="AF38" s="874"/>
      <c r="AG38" s="875"/>
      <c r="AH38" s="875"/>
      <c r="AI38" s="876"/>
      <c r="AN38" s="874"/>
      <c r="AO38" s="875"/>
      <c r="AP38" s="875"/>
      <c r="AQ38" s="876"/>
      <c r="AV38" s="874"/>
      <c r="AW38" s="875"/>
      <c r="AX38" s="875"/>
      <c r="AY38" s="876"/>
      <c r="BD38" s="874"/>
      <c r="BE38" s="875"/>
      <c r="BF38" s="875"/>
      <c r="BG38" s="876"/>
      <c r="BL38" s="874"/>
      <c r="BM38" s="875"/>
      <c r="BN38" s="875"/>
      <c r="BO38" s="876"/>
      <c r="BQ38" s="201"/>
      <c r="BR38" s="201"/>
      <c r="BS38" s="201"/>
    </row>
    <row r="39" spans="1:71" ht="24" customHeight="1">
      <c r="A39" s="78"/>
      <c r="F39" s="268"/>
      <c r="G39" s="236"/>
      <c r="H39" s="865"/>
      <c r="I39" s="866"/>
      <c r="J39" s="866"/>
      <c r="K39" s="867"/>
      <c r="P39" s="865"/>
      <c r="Q39" s="866"/>
      <c r="R39" s="866"/>
      <c r="S39" s="867"/>
      <c r="T39" s="236"/>
      <c r="U39" s="236"/>
      <c r="X39" s="874"/>
      <c r="Y39" s="875"/>
      <c r="Z39" s="875"/>
      <c r="AA39" s="876"/>
      <c r="AF39" s="874"/>
      <c r="AG39" s="875"/>
      <c r="AH39" s="875"/>
      <c r="AI39" s="876"/>
      <c r="AN39" s="874"/>
      <c r="AO39" s="875"/>
      <c r="AP39" s="875"/>
      <c r="AQ39" s="876"/>
      <c r="AV39" s="874"/>
      <c r="AW39" s="875"/>
      <c r="AX39" s="875"/>
      <c r="AY39" s="876"/>
      <c r="BD39" s="874"/>
      <c r="BE39" s="875"/>
      <c r="BF39" s="875"/>
      <c r="BG39" s="876"/>
      <c r="BL39" s="874"/>
      <c r="BM39" s="875"/>
      <c r="BN39" s="875"/>
      <c r="BO39" s="876"/>
      <c r="BQ39" s="201"/>
      <c r="BR39" s="201"/>
      <c r="BS39" s="201"/>
    </row>
    <row r="40" spans="1:71" ht="24" customHeight="1">
      <c r="A40" s="78"/>
      <c r="F40" s="268"/>
      <c r="G40" s="236"/>
      <c r="H40" s="865"/>
      <c r="I40" s="866"/>
      <c r="J40" s="866"/>
      <c r="K40" s="867"/>
      <c r="P40" s="865"/>
      <c r="Q40" s="866"/>
      <c r="R40" s="866"/>
      <c r="S40" s="867"/>
      <c r="T40" s="236"/>
      <c r="U40" s="236"/>
      <c r="X40" s="874"/>
      <c r="Y40" s="875"/>
      <c r="Z40" s="875"/>
      <c r="AA40" s="876"/>
      <c r="AF40" s="874"/>
      <c r="AG40" s="875"/>
      <c r="AH40" s="875"/>
      <c r="AI40" s="876"/>
      <c r="AN40" s="874"/>
      <c r="AO40" s="875"/>
      <c r="AP40" s="875"/>
      <c r="AQ40" s="876"/>
      <c r="AV40" s="874"/>
      <c r="AW40" s="875"/>
      <c r="AX40" s="875"/>
      <c r="AY40" s="876"/>
      <c r="BD40" s="874"/>
      <c r="BE40" s="875"/>
      <c r="BF40" s="875"/>
      <c r="BG40" s="876"/>
      <c r="BL40" s="874"/>
      <c r="BM40" s="875"/>
      <c r="BN40" s="875"/>
      <c r="BO40" s="876"/>
      <c r="BQ40" s="201"/>
      <c r="BR40" s="201"/>
      <c r="BS40" s="201"/>
    </row>
    <row r="41" spans="1:71" ht="24" customHeight="1">
      <c r="A41" s="78"/>
      <c r="F41" s="268"/>
      <c r="G41" s="236"/>
      <c r="H41" s="865"/>
      <c r="I41" s="866"/>
      <c r="J41" s="866"/>
      <c r="K41" s="867"/>
      <c r="P41" s="865"/>
      <c r="Q41" s="866"/>
      <c r="R41" s="866"/>
      <c r="S41" s="867"/>
      <c r="T41" s="236"/>
      <c r="U41" s="236"/>
      <c r="X41" s="874"/>
      <c r="Y41" s="875"/>
      <c r="Z41" s="875"/>
      <c r="AA41" s="876"/>
      <c r="AF41" s="874"/>
      <c r="AG41" s="875"/>
      <c r="AH41" s="875"/>
      <c r="AI41" s="876"/>
      <c r="AN41" s="874"/>
      <c r="AO41" s="875"/>
      <c r="AP41" s="875"/>
      <c r="AQ41" s="876"/>
      <c r="AV41" s="874"/>
      <c r="AW41" s="875"/>
      <c r="AX41" s="875"/>
      <c r="AY41" s="876"/>
      <c r="BD41" s="874"/>
      <c r="BE41" s="875"/>
      <c r="BF41" s="875"/>
      <c r="BG41" s="876"/>
      <c r="BL41" s="874"/>
      <c r="BM41" s="875"/>
      <c r="BN41" s="875"/>
      <c r="BO41" s="876"/>
      <c r="BQ41" s="201"/>
      <c r="BR41" s="201"/>
      <c r="BS41" s="201"/>
    </row>
    <row r="42" spans="1:71" ht="24" customHeight="1">
      <c r="A42" s="78"/>
      <c r="F42" s="268"/>
      <c r="G42" s="236"/>
      <c r="H42" s="865"/>
      <c r="I42" s="866"/>
      <c r="J42" s="866"/>
      <c r="K42" s="867"/>
      <c r="P42" s="865"/>
      <c r="Q42" s="866"/>
      <c r="R42" s="866"/>
      <c r="S42" s="867"/>
      <c r="T42" s="236"/>
      <c r="U42" s="236"/>
      <c r="X42" s="874"/>
      <c r="Y42" s="875"/>
      <c r="Z42" s="875"/>
      <c r="AA42" s="876"/>
      <c r="AF42" s="874"/>
      <c r="AG42" s="875"/>
      <c r="AH42" s="875"/>
      <c r="AI42" s="876"/>
      <c r="AN42" s="874"/>
      <c r="AO42" s="875"/>
      <c r="AP42" s="875"/>
      <c r="AQ42" s="876"/>
      <c r="AV42" s="874"/>
      <c r="AW42" s="875"/>
      <c r="AX42" s="875"/>
      <c r="AY42" s="876"/>
      <c r="BD42" s="874"/>
      <c r="BE42" s="875"/>
      <c r="BF42" s="875"/>
      <c r="BG42" s="876"/>
      <c r="BL42" s="874"/>
      <c r="BM42" s="875"/>
      <c r="BN42" s="875"/>
      <c r="BO42" s="876"/>
      <c r="BQ42" s="201"/>
      <c r="BR42" s="201"/>
      <c r="BS42" s="201"/>
    </row>
    <row r="43" spans="1:71" ht="24" customHeight="1">
      <c r="A43" s="78"/>
      <c r="F43" s="268"/>
      <c r="G43" s="236"/>
      <c r="H43" s="865"/>
      <c r="I43" s="866"/>
      <c r="J43" s="866"/>
      <c r="K43" s="867"/>
      <c r="P43" s="865"/>
      <c r="Q43" s="866"/>
      <c r="R43" s="866"/>
      <c r="S43" s="867"/>
      <c r="T43" s="236"/>
      <c r="U43" s="236"/>
      <c r="X43" s="874"/>
      <c r="Y43" s="875"/>
      <c r="Z43" s="875"/>
      <c r="AA43" s="876"/>
      <c r="AF43" s="874"/>
      <c r="AG43" s="875"/>
      <c r="AH43" s="875"/>
      <c r="AI43" s="876"/>
      <c r="AN43" s="874"/>
      <c r="AO43" s="875"/>
      <c r="AP43" s="875"/>
      <c r="AQ43" s="876"/>
      <c r="AV43" s="874"/>
      <c r="AW43" s="875"/>
      <c r="AX43" s="875"/>
      <c r="AY43" s="876"/>
      <c r="BD43" s="874"/>
      <c r="BE43" s="875"/>
      <c r="BF43" s="875"/>
      <c r="BG43" s="876"/>
      <c r="BL43" s="874"/>
      <c r="BM43" s="875"/>
      <c r="BN43" s="875"/>
      <c r="BO43" s="876"/>
      <c r="BQ43" s="201"/>
      <c r="BR43" s="201"/>
      <c r="BS43" s="201"/>
    </row>
    <row r="44" spans="1:71" ht="24" customHeight="1">
      <c r="A44" s="78"/>
      <c r="F44" s="268"/>
      <c r="G44" s="236"/>
      <c r="H44" s="865"/>
      <c r="I44" s="866"/>
      <c r="J44" s="866"/>
      <c r="K44" s="867"/>
      <c r="P44" s="865"/>
      <c r="Q44" s="866"/>
      <c r="R44" s="866"/>
      <c r="S44" s="867"/>
      <c r="T44" s="236"/>
      <c r="U44" s="236"/>
      <c r="X44" s="874"/>
      <c r="Y44" s="875"/>
      <c r="Z44" s="875"/>
      <c r="AA44" s="876"/>
      <c r="AF44" s="874"/>
      <c r="AG44" s="875"/>
      <c r="AH44" s="875"/>
      <c r="AI44" s="876"/>
      <c r="AN44" s="874"/>
      <c r="AO44" s="875"/>
      <c r="AP44" s="875"/>
      <c r="AQ44" s="876"/>
      <c r="AV44" s="874"/>
      <c r="AW44" s="875"/>
      <c r="AX44" s="875"/>
      <c r="AY44" s="876"/>
      <c r="BD44" s="874"/>
      <c r="BE44" s="875"/>
      <c r="BF44" s="875"/>
      <c r="BG44" s="876"/>
      <c r="BL44" s="874"/>
      <c r="BM44" s="875"/>
      <c r="BN44" s="875"/>
      <c r="BO44" s="876"/>
      <c r="BQ44" s="201"/>
      <c r="BR44" s="201"/>
      <c r="BS44" s="201"/>
    </row>
    <row r="45" spans="1:71" ht="24" customHeight="1">
      <c r="A45" s="78"/>
      <c r="F45" s="268"/>
      <c r="G45" s="236"/>
      <c r="H45" s="865"/>
      <c r="I45" s="866"/>
      <c r="J45" s="866"/>
      <c r="K45" s="867"/>
      <c r="P45" s="865"/>
      <c r="Q45" s="866"/>
      <c r="R45" s="866"/>
      <c r="S45" s="867"/>
      <c r="T45" s="236"/>
      <c r="U45" s="236"/>
      <c r="X45" s="874"/>
      <c r="Y45" s="875"/>
      <c r="Z45" s="875"/>
      <c r="AA45" s="876"/>
      <c r="AF45" s="874"/>
      <c r="AG45" s="875"/>
      <c r="AH45" s="875"/>
      <c r="AI45" s="876"/>
      <c r="AN45" s="874"/>
      <c r="AO45" s="875"/>
      <c r="AP45" s="875"/>
      <c r="AQ45" s="876"/>
      <c r="AV45" s="874"/>
      <c r="AW45" s="875"/>
      <c r="AX45" s="875"/>
      <c r="AY45" s="876"/>
      <c r="BD45" s="874"/>
      <c r="BE45" s="875"/>
      <c r="BF45" s="875"/>
      <c r="BG45" s="876"/>
      <c r="BL45" s="874"/>
      <c r="BM45" s="875"/>
      <c r="BN45" s="875"/>
      <c r="BO45" s="876"/>
      <c r="BQ45" s="201"/>
      <c r="BR45" s="201"/>
      <c r="BS45" s="201"/>
    </row>
    <row r="46" spans="1:71" ht="24" customHeight="1">
      <c r="A46" s="78"/>
      <c r="F46" s="268"/>
      <c r="G46" s="236"/>
      <c r="H46" s="865"/>
      <c r="I46" s="866"/>
      <c r="J46" s="866"/>
      <c r="K46" s="867"/>
      <c r="P46" s="865"/>
      <c r="Q46" s="866"/>
      <c r="R46" s="866"/>
      <c r="S46" s="867"/>
      <c r="T46" s="236"/>
      <c r="U46" s="236"/>
      <c r="X46" s="874"/>
      <c r="Y46" s="875"/>
      <c r="Z46" s="875"/>
      <c r="AA46" s="876"/>
      <c r="AF46" s="874"/>
      <c r="AG46" s="875"/>
      <c r="AH46" s="875"/>
      <c r="AI46" s="876"/>
      <c r="AN46" s="874"/>
      <c r="AO46" s="875"/>
      <c r="AP46" s="875"/>
      <c r="AQ46" s="876"/>
      <c r="AV46" s="874"/>
      <c r="AW46" s="875"/>
      <c r="AX46" s="875"/>
      <c r="AY46" s="876"/>
      <c r="BD46" s="874"/>
      <c r="BE46" s="875"/>
      <c r="BF46" s="875"/>
      <c r="BG46" s="876"/>
      <c r="BL46" s="874"/>
      <c r="BM46" s="875"/>
      <c r="BN46" s="875"/>
      <c r="BO46" s="876"/>
      <c r="BQ46" s="201"/>
      <c r="BR46" s="201"/>
      <c r="BS46" s="201"/>
    </row>
    <row r="47" spans="1:71" ht="24" customHeight="1">
      <c r="A47" s="78"/>
      <c r="F47" s="268"/>
      <c r="G47" s="236"/>
      <c r="H47" s="865"/>
      <c r="I47" s="866"/>
      <c r="J47" s="866"/>
      <c r="K47" s="867"/>
      <c r="P47" s="865"/>
      <c r="Q47" s="866"/>
      <c r="R47" s="866"/>
      <c r="S47" s="867"/>
      <c r="T47" s="236"/>
      <c r="U47" s="236"/>
      <c r="X47" s="874"/>
      <c r="Y47" s="875"/>
      <c r="Z47" s="875"/>
      <c r="AA47" s="876"/>
      <c r="AF47" s="874"/>
      <c r="AG47" s="875"/>
      <c r="AH47" s="875"/>
      <c r="AI47" s="876"/>
      <c r="AN47" s="874"/>
      <c r="AO47" s="875"/>
      <c r="AP47" s="875"/>
      <c r="AQ47" s="876"/>
      <c r="AV47" s="874"/>
      <c r="AW47" s="875"/>
      <c r="AX47" s="875"/>
      <c r="AY47" s="876"/>
      <c r="BD47" s="874"/>
      <c r="BE47" s="875"/>
      <c r="BF47" s="875"/>
      <c r="BG47" s="876"/>
      <c r="BL47" s="874"/>
      <c r="BM47" s="875"/>
      <c r="BN47" s="875"/>
      <c r="BO47" s="876"/>
      <c r="BQ47" s="201"/>
      <c r="BR47" s="201"/>
      <c r="BS47" s="201"/>
    </row>
    <row r="48" spans="1:71" ht="24" customHeight="1">
      <c r="A48" s="78"/>
      <c r="F48" s="268"/>
      <c r="G48" s="236"/>
      <c r="H48" s="865"/>
      <c r="I48" s="866"/>
      <c r="J48" s="866"/>
      <c r="K48" s="867"/>
      <c r="P48" s="865"/>
      <c r="Q48" s="866"/>
      <c r="R48" s="866"/>
      <c r="S48" s="867"/>
      <c r="T48" s="236"/>
      <c r="U48" s="236"/>
      <c r="X48" s="874"/>
      <c r="Y48" s="875"/>
      <c r="Z48" s="875"/>
      <c r="AA48" s="876"/>
      <c r="AF48" s="874"/>
      <c r="AG48" s="875"/>
      <c r="AH48" s="875"/>
      <c r="AI48" s="876"/>
      <c r="AN48" s="874"/>
      <c r="AO48" s="875"/>
      <c r="AP48" s="875"/>
      <c r="AQ48" s="876"/>
      <c r="AV48" s="874"/>
      <c r="AW48" s="875"/>
      <c r="AX48" s="875"/>
      <c r="AY48" s="876"/>
      <c r="BD48" s="874"/>
      <c r="BE48" s="875"/>
      <c r="BF48" s="875"/>
      <c r="BG48" s="876"/>
      <c r="BL48" s="874"/>
      <c r="BM48" s="875"/>
      <c r="BN48" s="875"/>
      <c r="BO48" s="876"/>
      <c r="BQ48" s="201"/>
      <c r="BR48" s="201"/>
      <c r="BS48" s="201"/>
    </row>
    <row r="49" spans="1:71" ht="24" customHeight="1">
      <c r="A49" s="78"/>
      <c r="F49" s="268"/>
      <c r="G49" s="236"/>
      <c r="H49" s="865"/>
      <c r="I49" s="866"/>
      <c r="J49" s="866"/>
      <c r="K49" s="867"/>
      <c r="P49" s="865"/>
      <c r="Q49" s="866"/>
      <c r="R49" s="866"/>
      <c r="S49" s="867"/>
      <c r="T49" s="236"/>
      <c r="U49" s="236"/>
      <c r="X49" s="874"/>
      <c r="Y49" s="875"/>
      <c r="Z49" s="875"/>
      <c r="AA49" s="876"/>
      <c r="AF49" s="874"/>
      <c r="AG49" s="875"/>
      <c r="AH49" s="875"/>
      <c r="AI49" s="876"/>
      <c r="AN49" s="874"/>
      <c r="AO49" s="875"/>
      <c r="AP49" s="875"/>
      <c r="AQ49" s="876"/>
      <c r="AV49" s="874"/>
      <c r="AW49" s="875"/>
      <c r="AX49" s="875"/>
      <c r="AY49" s="876"/>
      <c r="BD49" s="874"/>
      <c r="BE49" s="875"/>
      <c r="BF49" s="875"/>
      <c r="BG49" s="876"/>
      <c r="BL49" s="874"/>
      <c r="BM49" s="875"/>
      <c r="BN49" s="875"/>
      <c r="BO49" s="876"/>
      <c r="BQ49" s="201"/>
      <c r="BR49" s="201"/>
      <c r="BS49" s="201"/>
    </row>
    <row r="50" spans="1:71" ht="24" customHeight="1">
      <c r="A50" s="78"/>
      <c r="F50" s="268"/>
      <c r="G50" s="236"/>
      <c r="H50" s="865"/>
      <c r="I50" s="866"/>
      <c r="J50" s="866"/>
      <c r="K50" s="867"/>
      <c r="P50" s="865"/>
      <c r="Q50" s="866"/>
      <c r="R50" s="866"/>
      <c r="S50" s="867"/>
      <c r="T50" s="236"/>
      <c r="U50" s="236"/>
      <c r="X50" s="874"/>
      <c r="Y50" s="875"/>
      <c r="Z50" s="875"/>
      <c r="AA50" s="876"/>
      <c r="AF50" s="874"/>
      <c r="AG50" s="875"/>
      <c r="AH50" s="875"/>
      <c r="AI50" s="876"/>
      <c r="AN50" s="874"/>
      <c r="AO50" s="875"/>
      <c r="AP50" s="875"/>
      <c r="AQ50" s="876"/>
      <c r="AV50" s="874"/>
      <c r="AW50" s="875"/>
      <c r="AX50" s="875"/>
      <c r="AY50" s="876"/>
      <c r="BD50" s="874"/>
      <c r="BE50" s="875"/>
      <c r="BF50" s="875"/>
      <c r="BG50" s="876"/>
      <c r="BL50" s="874"/>
      <c r="BM50" s="875"/>
      <c r="BN50" s="875"/>
      <c r="BO50" s="876"/>
      <c r="BQ50" s="201"/>
      <c r="BR50" s="201"/>
      <c r="BS50" s="201"/>
    </row>
    <row r="51" spans="1:71" ht="24" customHeight="1">
      <c r="A51" s="78"/>
      <c r="F51" s="268"/>
      <c r="G51" s="236"/>
      <c r="H51" s="865"/>
      <c r="I51" s="866"/>
      <c r="J51" s="866"/>
      <c r="K51" s="867"/>
      <c r="P51" s="865"/>
      <c r="Q51" s="866"/>
      <c r="R51" s="866"/>
      <c r="S51" s="867"/>
      <c r="T51" s="236"/>
      <c r="U51" s="236"/>
      <c r="X51" s="874"/>
      <c r="Y51" s="875"/>
      <c r="Z51" s="875"/>
      <c r="AA51" s="876"/>
      <c r="AF51" s="874"/>
      <c r="AG51" s="875"/>
      <c r="AH51" s="875"/>
      <c r="AI51" s="876"/>
      <c r="AN51" s="874"/>
      <c r="AO51" s="875"/>
      <c r="AP51" s="875"/>
      <c r="AQ51" s="876"/>
      <c r="AV51" s="874"/>
      <c r="AW51" s="875"/>
      <c r="AX51" s="875"/>
      <c r="AY51" s="876"/>
      <c r="BD51" s="874"/>
      <c r="BE51" s="875"/>
      <c r="BF51" s="875"/>
      <c r="BG51" s="876"/>
      <c r="BL51" s="874"/>
      <c r="BM51" s="875"/>
      <c r="BN51" s="875"/>
      <c r="BO51" s="876"/>
      <c r="BQ51" s="201"/>
      <c r="BR51" s="201"/>
      <c r="BS51" s="201"/>
    </row>
    <row r="52" spans="1:71" ht="24" customHeight="1">
      <c r="A52" s="78"/>
      <c r="F52" s="268"/>
      <c r="G52" s="236"/>
      <c r="H52" s="865"/>
      <c r="I52" s="866"/>
      <c r="J52" s="866"/>
      <c r="K52" s="867"/>
      <c r="P52" s="865"/>
      <c r="Q52" s="866"/>
      <c r="R52" s="866"/>
      <c r="S52" s="867"/>
      <c r="T52" s="236"/>
      <c r="U52" s="236"/>
      <c r="X52" s="874"/>
      <c r="Y52" s="875"/>
      <c r="Z52" s="875"/>
      <c r="AA52" s="876"/>
      <c r="AF52" s="874"/>
      <c r="AG52" s="875"/>
      <c r="AH52" s="875"/>
      <c r="AI52" s="876"/>
      <c r="AN52" s="874"/>
      <c r="AO52" s="875"/>
      <c r="AP52" s="875"/>
      <c r="AQ52" s="876"/>
      <c r="AV52" s="874"/>
      <c r="AW52" s="875"/>
      <c r="AX52" s="875"/>
      <c r="AY52" s="876"/>
      <c r="BD52" s="874"/>
      <c r="BE52" s="875"/>
      <c r="BF52" s="875"/>
      <c r="BG52" s="876"/>
      <c r="BL52" s="874"/>
      <c r="BM52" s="875"/>
      <c r="BN52" s="875"/>
      <c r="BO52" s="876"/>
      <c r="BQ52" s="201"/>
      <c r="BR52" s="201"/>
      <c r="BS52" s="201"/>
    </row>
    <row r="53" spans="1:71" ht="24" customHeight="1" thickBot="1">
      <c r="A53" s="78"/>
      <c r="F53" s="268"/>
      <c r="G53" s="236"/>
      <c r="H53" s="868"/>
      <c r="I53" s="869"/>
      <c r="J53" s="869"/>
      <c r="K53" s="870"/>
      <c r="P53" s="868"/>
      <c r="Q53" s="869"/>
      <c r="R53" s="869"/>
      <c r="S53" s="870"/>
      <c r="T53" s="236"/>
      <c r="U53" s="236"/>
      <c r="X53" s="877"/>
      <c r="Y53" s="878"/>
      <c r="Z53" s="878"/>
      <c r="AA53" s="879"/>
      <c r="AF53" s="877"/>
      <c r="AG53" s="878"/>
      <c r="AH53" s="878"/>
      <c r="AI53" s="879"/>
      <c r="AN53" s="877"/>
      <c r="AO53" s="878"/>
      <c r="AP53" s="878"/>
      <c r="AQ53" s="879"/>
      <c r="AV53" s="877"/>
      <c r="AW53" s="878"/>
      <c r="AX53" s="878"/>
      <c r="AY53" s="879"/>
      <c r="BD53" s="877"/>
      <c r="BE53" s="878"/>
      <c r="BF53" s="878"/>
      <c r="BG53" s="879"/>
      <c r="BL53" s="877"/>
      <c r="BM53" s="878"/>
      <c r="BN53" s="878"/>
      <c r="BO53" s="879"/>
      <c r="BQ53" s="201"/>
      <c r="BR53" s="201"/>
      <c r="BS53" s="201"/>
    </row>
    <row r="54" spans="1:71" ht="24" customHeight="1">
      <c r="BQ54" s="201"/>
    </row>
  </sheetData>
  <mergeCells count="72">
    <mergeCell ref="Q20:Z24"/>
    <mergeCell ref="H34:K35"/>
    <mergeCell ref="H36:K53"/>
    <mergeCell ref="L29:P30"/>
    <mergeCell ref="BD34:BG35"/>
    <mergeCell ref="AB29:AE30"/>
    <mergeCell ref="AR29:AU30"/>
    <mergeCell ref="BG26:BH27"/>
    <mergeCell ref="X26:Y28"/>
    <mergeCell ref="AA26:AB27"/>
    <mergeCell ref="BH29:BK30"/>
    <mergeCell ref="BL34:BO35"/>
    <mergeCell ref="P36:S53"/>
    <mergeCell ref="X36:AA53"/>
    <mergeCell ref="AF36:AI53"/>
    <mergeCell ref="AN36:AQ53"/>
    <mergeCell ref="AV36:AY53"/>
    <mergeCell ref="BD36:BG53"/>
    <mergeCell ref="BL36:BO53"/>
    <mergeCell ref="P34:S35"/>
    <mergeCell ref="X34:AA35"/>
    <mergeCell ref="AF34:AI35"/>
    <mergeCell ref="AN34:AQ35"/>
    <mergeCell ref="AV34:AY35"/>
    <mergeCell ref="BH19:BI19"/>
    <mergeCell ref="AX20:BF24"/>
    <mergeCell ref="BK26:BL27"/>
    <mergeCell ref="BN26:BO28"/>
    <mergeCell ref="Z28:AA28"/>
    <mergeCell ref="AF28:AG28"/>
    <mergeCell ref="AP28:AQ28"/>
    <mergeCell ref="AV28:AW28"/>
    <mergeCell ref="BF28:BG28"/>
    <mergeCell ref="BL28:BM28"/>
    <mergeCell ref="AE26:AF27"/>
    <mergeCell ref="AH26:AI28"/>
    <mergeCell ref="AN26:AO28"/>
    <mergeCell ref="AQ26:AR27"/>
    <mergeCell ref="AU26:AV27"/>
    <mergeCell ref="BD26:BE28"/>
    <mergeCell ref="BF17:BG18"/>
    <mergeCell ref="AR18:AS18"/>
    <mergeCell ref="AX18:AY18"/>
    <mergeCell ref="BD18:BE18"/>
    <mergeCell ref="BH18:BI18"/>
    <mergeCell ref="AG16:AN19"/>
    <mergeCell ref="AX16:AY16"/>
    <mergeCell ref="BD16:BE16"/>
    <mergeCell ref="N17:O18"/>
    <mergeCell ref="AU17:AV18"/>
    <mergeCell ref="AX17:AY17"/>
    <mergeCell ref="BD17:BE17"/>
    <mergeCell ref="AR19:AS19"/>
    <mergeCell ref="AT19:AU19"/>
    <mergeCell ref="AZ15:BA15"/>
    <mergeCell ref="R13:S13"/>
    <mergeCell ref="V13:W13"/>
    <mergeCell ref="AF13:AG14"/>
    <mergeCell ref="AH13:AI13"/>
    <mergeCell ref="AL13:AM13"/>
    <mergeCell ref="AN13:AO14"/>
    <mergeCell ref="AZ13:BA13"/>
    <mergeCell ref="V14:W14"/>
    <mergeCell ref="AH14:AI14"/>
    <mergeCell ref="AL14:AM14"/>
    <mergeCell ref="AZ14:BA14"/>
    <mergeCell ref="AD9:AM10"/>
    <mergeCell ref="AH12:AI12"/>
    <mergeCell ref="AL12:AM12"/>
    <mergeCell ref="H3:BM4"/>
    <mergeCell ref="H1:BM1"/>
    <mergeCell ref="AG6:AP7"/>
  </mergeCells>
  <phoneticPr fontId="1"/>
  <printOptions horizontalCentered="1"/>
  <pageMargins left="0.11811023622047245" right="0.11811023622047245" top="0.55118110236220474" bottom="0" header="0.31496062992125984" footer="0.31496062992125984"/>
  <pageSetup paperSize="9" scale="42" orientation="landscape" horizontalDpi="360" verticalDpi="3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F54"/>
  <sheetViews>
    <sheetView topLeftCell="F13" zoomScale="39" zoomScaleNormal="39" workbookViewId="0">
      <selection activeCell="BX25" sqref="BX25"/>
    </sheetView>
  </sheetViews>
  <sheetFormatPr defaultColWidth="5.25" defaultRowHeight="14.25" customHeight="1"/>
  <cols>
    <col min="1" max="68" width="5.25" style="201"/>
    <col min="69" max="16384" width="5.25" style="3"/>
  </cols>
  <sheetData>
    <row r="1" spans="1:73" ht="64.5" customHeight="1">
      <c r="A1" s="212"/>
      <c r="B1" s="281"/>
      <c r="C1" s="279"/>
      <c r="D1" s="279"/>
      <c r="E1" s="279"/>
      <c r="F1" s="279"/>
      <c r="G1" s="280"/>
      <c r="H1" s="840" t="s">
        <v>406</v>
      </c>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841"/>
      <c r="AT1" s="841"/>
      <c r="AU1" s="841"/>
      <c r="AV1" s="841"/>
      <c r="AW1" s="841"/>
      <c r="AX1" s="841"/>
      <c r="AY1" s="841"/>
      <c r="AZ1" s="841"/>
      <c r="BA1" s="841"/>
      <c r="BB1" s="841"/>
      <c r="BC1" s="841"/>
      <c r="BD1" s="841"/>
      <c r="BE1" s="841"/>
      <c r="BF1" s="841"/>
      <c r="BG1" s="841"/>
      <c r="BH1" s="841"/>
      <c r="BI1" s="841"/>
      <c r="BJ1" s="841"/>
      <c r="BK1" s="841"/>
      <c r="BL1" s="841"/>
      <c r="BM1" s="842"/>
      <c r="BN1" s="3"/>
      <c r="BO1" s="3"/>
      <c r="BP1" s="3"/>
    </row>
    <row r="2" spans="1:73" ht="88.5" customHeight="1">
      <c r="A2" s="212"/>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row>
    <row r="3" spans="1:73" ht="22.5" customHeight="1">
      <c r="A3" s="212"/>
      <c r="B3" s="279"/>
      <c r="C3" s="279"/>
      <c r="D3" s="279"/>
      <c r="E3" s="279"/>
      <c r="F3" s="279"/>
      <c r="G3" s="280"/>
      <c r="H3" s="834" t="s">
        <v>405</v>
      </c>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6"/>
      <c r="BN3" s="212"/>
      <c r="BO3" s="212"/>
      <c r="BP3" s="212"/>
    </row>
    <row r="4" spans="1:73" ht="37.5" customHeight="1">
      <c r="A4" s="212"/>
      <c r="B4" s="279"/>
      <c r="C4" s="279"/>
      <c r="D4" s="279"/>
      <c r="E4" s="279"/>
      <c r="F4" s="279"/>
      <c r="G4" s="280"/>
      <c r="H4" s="837"/>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c r="BC4" s="838"/>
      <c r="BD4" s="838"/>
      <c r="BE4" s="838"/>
      <c r="BF4" s="838"/>
      <c r="BG4" s="838"/>
      <c r="BH4" s="838"/>
      <c r="BI4" s="838"/>
      <c r="BJ4" s="838"/>
      <c r="BK4" s="838"/>
      <c r="BL4" s="838"/>
      <c r="BM4" s="839"/>
      <c r="BN4" s="212"/>
      <c r="BO4" s="212"/>
      <c r="BP4" s="212"/>
    </row>
    <row r="5" spans="1:73" ht="22.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row>
    <row r="6" spans="1:73" ht="34.15" customHeight="1">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76"/>
      <c r="AB6" s="276"/>
      <c r="AC6" s="276"/>
      <c r="AD6" s="276"/>
      <c r="AE6" s="276"/>
      <c r="AF6" s="276"/>
      <c r="AG6" s="843" t="s">
        <v>404</v>
      </c>
      <c r="AH6" s="843"/>
      <c r="AI6" s="843"/>
      <c r="AJ6" s="843"/>
      <c r="AK6" s="843"/>
      <c r="AL6" s="843"/>
      <c r="AM6" s="843"/>
      <c r="AN6" s="843"/>
      <c r="AO6" s="843"/>
      <c r="AP6" s="843"/>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row>
    <row r="7" spans="1:73" ht="34.15" customHeight="1" thickBot="1">
      <c r="A7" s="212"/>
      <c r="B7" s="212"/>
      <c r="C7" s="212"/>
      <c r="D7" s="212"/>
      <c r="E7" s="212"/>
      <c r="F7" s="212"/>
      <c r="G7" s="212"/>
      <c r="H7" s="212"/>
      <c r="I7" s="212"/>
      <c r="J7" s="212"/>
      <c r="K7" s="212"/>
      <c r="L7" s="213"/>
      <c r="M7" s="212"/>
      <c r="N7" s="212"/>
      <c r="O7" s="212"/>
      <c r="P7" s="212"/>
      <c r="Q7" s="212"/>
      <c r="R7" s="212"/>
      <c r="S7" s="212"/>
      <c r="T7" s="212"/>
      <c r="U7" s="212"/>
      <c r="V7" s="212"/>
      <c r="W7" s="212"/>
      <c r="X7" s="212"/>
      <c r="Y7" s="212"/>
      <c r="Z7" s="212"/>
      <c r="AA7" s="277"/>
      <c r="AB7" s="277"/>
      <c r="AC7" s="277"/>
      <c r="AD7" s="277"/>
      <c r="AE7" s="277"/>
      <c r="AF7" s="277"/>
      <c r="AG7" s="844"/>
      <c r="AH7" s="844"/>
      <c r="AI7" s="844"/>
      <c r="AJ7" s="844"/>
      <c r="AK7" s="844"/>
      <c r="AL7" s="844"/>
      <c r="AM7" s="844"/>
      <c r="AN7" s="844"/>
      <c r="AO7" s="844"/>
      <c r="AP7" s="844"/>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row>
    <row r="8" spans="1:73" ht="22.5" customHeight="1">
      <c r="Q8" s="151"/>
      <c r="R8" s="151"/>
      <c r="S8" s="151"/>
      <c r="T8" s="151"/>
      <c r="U8" s="218"/>
      <c r="V8" s="278"/>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74"/>
      <c r="BA8" s="200"/>
    </row>
    <row r="9" spans="1:73" ht="22.5" customHeight="1">
      <c r="Q9" s="151"/>
      <c r="R9" s="151"/>
      <c r="S9" s="151"/>
      <c r="T9" s="151"/>
      <c r="U9" s="218"/>
      <c r="V9" s="217"/>
      <c r="W9" s="151"/>
      <c r="X9" s="151"/>
      <c r="Y9" s="151"/>
      <c r="Z9" s="151"/>
      <c r="AA9" s="151"/>
      <c r="AB9" s="151"/>
      <c r="AC9" s="151"/>
      <c r="AD9" s="832"/>
      <c r="AE9" s="832"/>
      <c r="AF9" s="832"/>
      <c r="AG9" s="832"/>
      <c r="AH9" s="832"/>
      <c r="AI9" s="832"/>
      <c r="AJ9" s="832"/>
      <c r="AK9" s="832"/>
      <c r="AL9" s="832"/>
      <c r="AM9" s="832"/>
      <c r="AN9" s="151"/>
      <c r="AO9" s="151"/>
      <c r="AP9" s="151"/>
      <c r="AQ9" s="151"/>
      <c r="AR9" s="151"/>
      <c r="AS9" s="151"/>
      <c r="AT9" s="151"/>
      <c r="AU9" s="151"/>
      <c r="AV9" s="151"/>
      <c r="AW9" s="151"/>
      <c r="AX9" s="151"/>
      <c r="AY9" s="151"/>
      <c r="BA9" s="202"/>
    </row>
    <row r="10" spans="1:73" ht="22.5" customHeight="1">
      <c r="Q10" s="151"/>
      <c r="R10" s="151"/>
      <c r="S10" s="151"/>
      <c r="T10" s="151"/>
      <c r="U10" s="218"/>
      <c r="V10" s="217"/>
      <c r="W10" s="151"/>
      <c r="X10" s="151"/>
      <c r="Y10" s="151"/>
      <c r="Z10" s="151"/>
      <c r="AA10" s="151"/>
      <c r="AB10" s="151"/>
      <c r="AC10" s="151"/>
      <c r="AD10" s="832"/>
      <c r="AE10" s="832"/>
      <c r="AF10" s="832"/>
      <c r="AG10" s="832"/>
      <c r="AH10" s="832"/>
      <c r="AI10" s="832"/>
      <c r="AJ10" s="832"/>
      <c r="AK10" s="832"/>
      <c r="AL10" s="832"/>
      <c r="AM10" s="832"/>
      <c r="AN10" s="151"/>
      <c r="AO10" s="151"/>
      <c r="AP10" s="151"/>
      <c r="AQ10" s="151"/>
      <c r="AR10" s="151"/>
      <c r="AS10" s="151"/>
      <c r="AT10" s="151"/>
      <c r="AU10" s="151"/>
      <c r="AV10" s="151"/>
      <c r="AW10" s="151"/>
      <c r="AX10" s="151"/>
      <c r="AY10" s="151"/>
      <c r="BA10" s="202"/>
    </row>
    <row r="11" spans="1:73" ht="22.5" customHeight="1" thickBot="1">
      <c r="Q11" s="151"/>
      <c r="R11" s="151"/>
      <c r="S11" s="151"/>
      <c r="T11" s="151"/>
      <c r="U11" s="218"/>
      <c r="V11" s="219"/>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203"/>
      <c r="BA11" s="275"/>
    </row>
    <row r="12" spans="1:73" ht="22.5" customHeight="1">
      <c r="AH12" s="833"/>
      <c r="AI12" s="833"/>
      <c r="AJ12" s="274"/>
      <c r="AK12" s="200"/>
      <c r="AL12" s="833"/>
      <c r="AM12" s="833"/>
      <c r="BQ12" s="201"/>
      <c r="BR12" s="201"/>
    </row>
    <row r="13" spans="1:73" ht="24" customHeight="1">
      <c r="R13" s="846"/>
      <c r="S13" s="846"/>
      <c r="T13" s="154"/>
      <c r="U13" s="154"/>
      <c r="V13" s="846"/>
      <c r="W13" s="846"/>
      <c r="AF13" s="847"/>
      <c r="AG13" s="847"/>
      <c r="AH13" s="848"/>
      <c r="AI13" s="848"/>
      <c r="AK13" s="202"/>
      <c r="AL13" s="848"/>
      <c r="AM13" s="848"/>
      <c r="AN13" s="847"/>
      <c r="AO13" s="847"/>
      <c r="AP13" s="151"/>
      <c r="AZ13" s="846"/>
      <c r="BA13" s="846"/>
      <c r="BQ13" s="201"/>
      <c r="BR13" s="201"/>
    </row>
    <row r="14" spans="1:73" ht="24" customHeight="1">
      <c r="R14" s="221"/>
      <c r="S14" s="221"/>
      <c r="T14" s="221"/>
      <c r="U14" s="221"/>
      <c r="V14" s="846"/>
      <c r="W14" s="846"/>
      <c r="AF14" s="847"/>
      <c r="AG14" s="847"/>
      <c r="AH14" s="848"/>
      <c r="AI14" s="848"/>
      <c r="AK14" s="202"/>
      <c r="AL14" s="848"/>
      <c r="AM14" s="848"/>
      <c r="AN14" s="847"/>
      <c r="AO14" s="847"/>
      <c r="AP14" s="151"/>
      <c r="AZ14" s="846"/>
      <c r="BA14" s="846"/>
      <c r="BQ14" s="201"/>
      <c r="BR14" s="201"/>
    </row>
    <row r="15" spans="1:73" ht="24" customHeight="1">
      <c r="R15" s="221"/>
      <c r="S15" s="221"/>
      <c r="T15" s="221"/>
      <c r="V15" s="239"/>
      <c r="W15" s="222"/>
      <c r="X15" s="222"/>
      <c r="Y15" s="222"/>
      <c r="Z15" s="222"/>
      <c r="AA15" s="222"/>
      <c r="AB15" s="222"/>
      <c r="AC15" s="222"/>
      <c r="AD15" s="222"/>
      <c r="AE15" s="222"/>
      <c r="AF15" s="222"/>
      <c r="AG15" s="222"/>
      <c r="AH15" s="222"/>
      <c r="AI15" s="222"/>
      <c r="AJ15" s="222"/>
      <c r="AK15" s="223"/>
      <c r="AL15" s="222"/>
      <c r="AM15" s="222"/>
      <c r="AN15" s="222"/>
      <c r="AO15" s="222"/>
      <c r="AP15" s="222"/>
      <c r="AQ15" s="222"/>
      <c r="AR15" s="222"/>
      <c r="AS15" s="222"/>
      <c r="AT15" s="222"/>
      <c r="AU15" s="222"/>
      <c r="AV15" s="222"/>
      <c r="AW15" s="222"/>
      <c r="AX15" s="222"/>
      <c r="AY15" s="222"/>
      <c r="AZ15" s="845"/>
      <c r="BA15" s="845"/>
      <c r="BQ15" s="201"/>
      <c r="BR15" s="201"/>
    </row>
    <row r="16" spans="1:73" ht="24" customHeight="1">
      <c r="Q16" s="270"/>
      <c r="S16" s="270"/>
      <c r="T16" s="270"/>
      <c r="U16" s="230"/>
      <c r="X16" s="151"/>
      <c r="Y16" s="269"/>
      <c r="AG16" s="849" t="s">
        <v>413</v>
      </c>
      <c r="AH16" s="849"/>
      <c r="AI16" s="849"/>
      <c r="AJ16" s="849"/>
      <c r="AK16" s="849"/>
      <c r="AL16" s="849"/>
      <c r="AM16" s="849"/>
      <c r="AN16" s="849"/>
      <c r="AO16" s="224"/>
      <c r="AP16" s="225"/>
      <c r="AQ16" s="225"/>
      <c r="AR16" s="225"/>
      <c r="AX16" s="848"/>
      <c r="AY16" s="848"/>
      <c r="BA16" s="244"/>
      <c r="BD16" s="848"/>
      <c r="BE16" s="848"/>
      <c r="BQ16" s="201"/>
      <c r="BR16" s="201"/>
      <c r="BU16" s="213"/>
    </row>
    <row r="17" spans="1:84" ht="24" customHeight="1">
      <c r="N17" s="847"/>
      <c r="O17" s="847"/>
      <c r="Q17" s="270"/>
      <c r="S17" s="270"/>
      <c r="T17" s="270"/>
      <c r="U17" s="230"/>
      <c r="X17" s="151"/>
      <c r="Y17" s="269"/>
      <c r="Z17" s="271"/>
      <c r="AA17" s="271"/>
      <c r="AG17" s="849"/>
      <c r="AH17" s="849"/>
      <c r="AI17" s="849"/>
      <c r="AJ17" s="849"/>
      <c r="AK17" s="849"/>
      <c r="AL17" s="849"/>
      <c r="AM17" s="849"/>
      <c r="AN17" s="849"/>
      <c r="AO17" s="224"/>
      <c r="AP17" s="225"/>
      <c r="AQ17" s="225"/>
      <c r="AR17" s="225"/>
      <c r="AU17" s="847"/>
      <c r="AV17" s="847"/>
      <c r="AX17" s="848"/>
      <c r="AY17" s="848"/>
      <c r="BA17" s="230"/>
      <c r="BD17" s="848"/>
      <c r="BE17" s="848"/>
      <c r="BF17" s="847"/>
      <c r="BG17" s="847"/>
      <c r="BQ17" s="201"/>
      <c r="BR17" s="201"/>
    </row>
    <row r="18" spans="1:84" ht="24" customHeight="1">
      <c r="C18" s="221"/>
      <c r="D18" s="221"/>
      <c r="E18" s="221"/>
      <c r="F18" s="221"/>
      <c r="G18" s="221"/>
      <c r="H18" s="221"/>
      <c r="I18" s="221"/>
      <c r="N18" s="847"/>
      <c r="O18" s="847"/>
      <c r="Q18" s="270"/>
      <c r="S18" s="270"/>
      <c r="T18" s="270"/>
      <c r="U18" s="230"/>
      <c r="X18" s="151"/>
      <c r="Y18" s="269"/>
      <c r="Z18" s="271"/>
      <c r="AA18" s="271"/>
      <c r="AB18" s="221"/>
      <c r="AC18" s="221"/>
      <c r="AG18" s="849"/>
      <c r="AH18" s="849"/>
      <c r="AI18" s="849"/>
      <c r="AJ18" s="849"/>
      <c r="AK18" s="849"/>
      <c r="AL18" s="849"/>
      <c r="AM18" s="849"/>
      <c r="AN18" s="849"/>
      <c r="AO18" s="224"/>
      <c r="AP18" s="225"/>
      <c r="AQ18" s="225"/>
      <c r="AR18" s="846"/>
      <c r="AS18" s="846"/>
      <c r="AT18" s="221"/>
      <c r="AU18" s="847"/>
      <c r="AV18" s="847"/>
      <c r="AX18" s="850"/>
      <c r="AY18" s="850"/>
      <c r="BA18" s="230"/>
      <c r="BD18" s="850"/>
      <c r="BE18" s="850"/>
      <c r="BF18" s="847"/>
      <c r="BG18" s="847"/>
      <c r="BH18" s="846"/>
      <c r="BI18" s="846"/>
      <c r="BQ18" s="201"/>
      <c r="BR18" s="201"/>
    </row>
    <row r="19" spans="1:84" ht="24" customHeight="1">
      <c r="C19" s="221"/>
      <c r="D19" s="221"/>
      <c r="E19" s="221"/>
      <c r="F19" s="221"/>
      <c r="G19" s="221"/>
      <c r="H19" s="221"/>
      <c r="I19" s="221"/>
      <c r="O19" s="222"/>
      <c r="P19" s="222"/>
      <c r="Q19" s="222"/>
      <c r="S19" s="222"/>
      <c r="T19" s="222"/>
      <c r="U19" s="245"/>
      <c r="X19" s="222"/>
      <c r="Y19" s="222"/>
      <c r="Z19" s="222"/>
      <c r="AA19" s="222"/>
      <c r="AB19" s="239"/>
      <c r="AC19" s="239"/>
      <c r="AG19" s="849"/>
      <c r="AH19" s="849"/>
      <c r="AI19" s="849"/>
      <c r="AJ19" s="849"/>
      <c r="AK19" s="849"/>
      <c r="AL19" s="849"/>
      <c r="AM19" s="849"/>
      <c r="AN19" s="849"/>
      <c r="AO19" s="224"/>
      <c r="AP19" s="225"/>
      <c r="AQ19" s="225"/>
      <c r="AR19" s="846"/>
      <c r="AS19" s="846"/>
      <c r="AT19" s="845"/>
      <c r="AU19" s="845"/>
      <c r="AV19" s="222"/>
      <c r="AW19" s="222"/>
      <c r="AX19" s="222"/>
      <c r="AY19" s="222"/>
      <c r="AZ19" s="222"/>
      <c r="BA19" s="245"/>
      <c r="BB19" s="222"/>
      <c r="BC19" s="222"/>
      <c r="BD19" s="222"/>
      <c r="BE19" s="222"/>
      <c r="BF19" s="222"/>
      <c r="BG19" s="222"/>
      <c r="BH19" s="845"/>
      <c r="BI19" s="845"/>
      <c r="BQ19" s="201"/>
      <c r="BR19" s="201"/>
    </row>
    <row r="20" spans="1:84" ht="24" customHeight="1">
      <c r="C20" s="221"/>
      <c r="D20" s="221"/>
      <c r="E20" s="221"/>
      <c r="F20" s="221"/>
      <c r="G20" s="221"/>
      <c r="H20" s="221"/>
      <c r="I20" s="221"/>
      <c r="N20" s="243"/>
      <c r="Q20" s="880" t="s">
        <v>411</v>
      </c>
      <c r="R20" s="880"/>
      <c r="S20" s="880"/>
      <c r="T20" s="880"/>
      <c r="U20" s="880"/>
      <c r="V20" s="880"/>
      <c r="W20" s="880"/>
      <c r="X20" s="880"/>
      <c r="Y20" s="880"/>
      <c r="Z20" s="880"/>
      <c r="AC20" s="244"/>
      <c r="AT20" s="246"/>
      <c r="AX20" s="849" t="s">
        <v>412</v>
      </c>
      <c r="AY20" s="851"/>
      <c r="AZ20" s="851"/>
      <c r="BA20" s="851"/>
      <c r="BB20" s="851"/>
      <c r="BC20" s="851"/>
      <c r="BD20" s="851"/>
      <c r="BE20" s="851"/>
      <c r="BF20" s="851"/>
      <c r="BI20" s="244"/>
      <c r="BQ20" s="201"/>
      <c r="BR20" s="201"/>
      <c r="BS20" s="201"/>
      <c r="CF20" s="213"/>
    </row>
    <row r="21" spans="1:84" ht="24" customHeight="1">
      <c r="C21" s="221"/>
      <c r="D21" s="221"/>
      <c r="E21" s="221"/>
      <c r="F21" s="221"/>
      <c r="G21" s="221"/>
      <c r="H21" s="221"/>
      <c r="I21" s="221"/>
      <c r="N21" s="229"/>
      <c r="P21" s="241"/>
      <c r="Q21" s="849"/>
      <c r="R21" s="849"/>
      <c r="S21" s="849"/>
      <c r="T21" s="849"/>
      <c r="U21" s="849"/>
      <c r="V21" s="849"/>
      <c r="W21" s="849"/>
      <c r="X21" s="849"/>
      <c r="Y21" s="849"/>
      <c r="Z21" s="849"/>
      <c r="AC21" s="230"/>
      <c r="AT21" s="231"/>
      <c r="AX21" s="851"/>
      <c r="AY21" s="851"/>
      <c r="AZ21" s="851"/>
      <c r="BA21" s="851"/>
      <c r="BB21" s="851"/>
      <c r="BC21" s="851"/>
      <c r="BD21" s="851"/>
      <c r="BE21" s="851"/>
      <c r="BF21" s="851"/>
      <c r="BI21" s="230"/>
      <c r="BQ21" s="201"/>
      <c r="BR21" s="201"/>
      <c r="BS21" s="201"/>
    </row>
    <row r="22" spans="1:84" ht="24" customHeight="1">
      <c r="C22" s="221"/>
      <c r="I22" s="221"/>
      <c r="N22" s="229"/>
      <c r="P22" s="241"/>
      <c r="Q22" s="849"/>
      <c r="R22" s="849"/>
      <c r="S22" s="849"/>
      <c r="T22" s="849"/>
      <c r="U22" s="849"/>
      <c r="V22" s="849"/>
      <c r="W22" s="849"/>
      <c r="X22" s="849"/>
      <c r="Y22" s="849"/>
      <c r="Z22" s="849"/>
      <c r="AC22" s="230"/>
      <c r="AT22" s="231"/>
      <c r="AX22" s="851"/>
      <c r="AY22" s="851"/>
      <c r="AZ22" s="851"/>
      <c r="BA22" s="851"/>
      <c r="BB22" s="851"/>
      <c r="BC22" s="851"/>
      <c r="BD22" s="851"/>
      <c r="BE22" s="851"/>
      <c r="BF22" s="851"/>
      <c r="BI22" s="230"/>
      <c r="BQ22" s="201"/>
      <c r="BR22" s="201"/>
      <c r="BS22" s="201"/>
    </row>
    <row r="23" spans="1:84" ht="24" customHeight="1">
      <c r="B23" s="227"/>
      <c r="C23" s="221"/>
      <c r="E23" s="221"/>
      <c r="F23" s="221"/>
      <c r="G23" s="221"/>
      <c r="H23" s="154"/>
      <c r="I23" s="221"/>
      <c r="N23" s="229"/>
      <c r="P23" s="241"/>
      <c r="Q23" s="849"/>
      <c r="R23" s="849"/>
      <c r="S23" s="849"/>
      <c r="T23" s="849"/>
      <c r="U23" s="849"/>
      <c r="V23" s="849"/>
      <c r="W23" s="849"/>
      <c r="X23" s="849"/>
      <c r="Y23" s="849"/>
      <c r="Z23" s="849"/>
      <c r="AC23" s="230"/>
      <c r="AT23" s="231"/>
      <c r="AX23" s="851"/>
      <c r="AY23" s="851"/>
      <c r="AZ23" s="851"/>
      <c r="BA23" s="851"/>
      <c r="BB23" s="851"/>
      <c r="BC23" s="851"/>
      <c r="BD23" s="851"/>
      <c r="BE23" s="851"/>
      <c r="BF23" s="851"/>
      <c r="BI23" s="230"/>
      <c r="BQ23" s="201"/>
      <c r="BR23" s="201"/>
      <c r="BS23" s="201"/>
    </row>
    <row r="24" spans="1:84" ht="24" customHeight="1">
      <c r="C24" s="237"/>
      <c r="D24" s="237"/>
      <c r="E24" s="242"/>
      <c r="F24" s="242"/>
      <c r="G24" s="242"/>
      <c r="I24" s="221"/>
      <c r="N24" s="229"/>
      <c r="P24" s="241"/>
      <c r="Q24" s="849"/>
      <c r="R24" s="849"/>
      <c r="S24" s="849"/>
      <c r="T24" s="849"/>
      <c r="U24" s="849"/>
      <c r="V24" s="849"/>
      <c r="W24" s="849"/>
      <c r="X24" s="849"/>
      <c r="Y24" s="849"/>
      <c r="Z24" s="849"/>
      <c r="AC24" s="230"/>
      <c r="AT24" s="231"/>
      <c r="AX24" s="851"/>
      <c r="AY24" s="851"/>
      <c r="AZ24" s="851"/>
      <c r="BA24" s="851"/>
      <c r="BB24" s="851"/>
      <c r="BC24" s="851"/>
      <c r="BD24" s="851"/>
      <c r="BE24" s="851"/>
      <c r="BF24" s="851"/>
      <c r="BI24" s="230"/>
      <c r="BQ24" s="201"/>
      <c r="BR24" s="201"/>
      <c r="BS24" s="201"/>
    </row>
    <row r="25" spans="1:84" ht="24" customHeight="1">
      <c r="C25" s="221"/>
      <c r="D25" s="221"/>
      <c r="H25" s="237"/>
      <c r="I25" s="237"/>
      <c r="J25" s="237"/>
      <c r="K25" s="237"/>
      <c r="N25" s="229"/>
      <c r="AC25" s="230"/>
      <c r="AT25" s="231"/>
      <c r="BI25" s="230"/>
      <c r="BN25" s="153"/>
      <c r="BO25" s="153"/>
      <c r="BQ25" s="201"/>
      <c r="BR25" s="201"/>
      <c r="BS25" s="153"/>
    </row>
    <row r="26" spans="1:84" ht="24" customHeight="1">
      <c r="C26" s="221"/>
      <c r="D26" s="221"/>
      <c r="H26" s="237"/>
      <c r="I26" s="237"/>
      <c r="J26" s="237"/>
      <c r="K26" s="237"/>
      <c r="N26" s="229"/>
      <c r="X26" s="850"/>
      <c r="Y26" s="850"/>
      <c r="AA26" s="852"/>
      <c r="AB26" s="852"/>
      <c r="AC26" s="230"/>
      <c r="AE26" s="852"/>
      <c r="AF26" s="852"/>
      <c r="AH26" s="850"/>
      <c r="AI26" s="850"/>
      <c r="AN26" s="850"/>
      <c r="AO26" s="850"/>
      <c r="AQ26" s="852"/>
      <c r="AR26" s="852"/>
      <c r="AT26" s="231"/>
      <c r="AU26" s="852"/>
      <c r="AV26" s="852"/>
      <c r="BD26" s="850"/>
      <c r="BE26" s="850"/>
      <c r="BG26" s="852"/>
      <c r="BH26" s="852"/>
      <c r="BI26" s="230"/>
      <c r="BK26" s="852"/>
      <c r="BL26" s="852"/>
      <c r="BN26" s="853"/>
      <c r="BO26" s="853"/>
      <c r="BP26" s="153"/>
      <c r="BQ26" s="201"/>
      <c r="BR26" s="201"/>
      <c r="BS26" s="153"/>
    </row>
    <row r="27" spans="1:84" ht="24" customHeight="1">
      <c r="C27" s="221"/>
      <c r="D27" s="221"/>
      <c r="N27" s="229"/>
      <c r="X27" s="850"/>
      <c r="Y27" s="850"/>
      <c r="AA27" s="852"/>
      <c r="AB27" s="852"/>
      <c r="AC27" s="230"/>
      <c r="AE27" s="852"/>
      <c r="AF27" s="852"/>
      <c r="AH27" s="850"/>
      <c r="AI27" s="850"/>
      <c r="AN27" s="850"/>
      <c r="AO27" s="850"/>
      <c r="AQ27" s="852"/>
      <c r="AR27" s="852"/>
      <c r="AT27" s="231"/>
      <c r="AU27" s="852"/>
      <c r="AV27" s="852"/>
      <c r="BD27" s="850"/>
      <c r="BE27" s="850"/>
      <c r="BG27" s="852"/>
      <c r="BH27" s="852"/>
      <c r="BI27" s="230"/>
      <c r="BK27" s="852"/>
      <c r="BL27" s="852"/>
      <c r="BN27" s="853"/>
      <c r="BO27" s="853"/>
      <c r="BP27" s="153"/>
      <c r="BQ27" s="153"/>
      <c r="BR27" s="201"/>
      <c r="BS27" s="153"/>
    </row>
    <row r="28" spans="1:84" ht="24" customHeight="1">
      <c r="A28" s="154"/>
      <c r="B28" s="154"/>
      <c r="C28" s="221"/>
      <c r="J28" s="238"/>
      <c r="K28" s="240"/>
      <c r="L28" s="222"/>
      <c r="M28" s="240"/>
      <c r="N28" s="229"/>
      <c r="P28" s="222"/>
      <c r="Q28" s="239"/>
      <c r="X28" s="850"/>
      <c r="Y28" s="850"/>
      <c r="Z28" s="845"/>
      <c r="AA28" s="845"/>
      <c r="AB28" s="222"/>
      <c r="AC28" s="245"/>
      <c r="AD28" s="222"/>
      <c r="AE28" s="222"/>
      <c r="AF28" s="854"/>
      <c r="AG28" s="854"/>
      <c r="AH28" s="850"/>
      <c r="AI28" s="850"/>
      <c r="AN28" s="850"/>
      <c r="AO28" s="850"/>
      <c r="AP28" s="854"/>
      <c r="AQ28" s="854"/>
      <c r="AR28" s="222"/>
      <c r="AS28" s="222"/>
      <c r="AT28" s="247"/>
      <c r="AU28" s="228"/>
      <c r="AV28" s="855"/>
      <c r="AW28" s="855"/>
      <c r="BD28" s="850"/>
      <c r="BE28" s="850"/>
      <c r="BF28" s="854"/>
      <c r="BG28" s="854"/>
      <c r="BH28" s="222"/>
      <c r="BI28" s="245"/>
      <c r="BJ28" s="228"/>
      <c r="BK28" s="228"/>
      <c r="BL28" s="855"/>
      <c r="BM28" s="855"/>
      <c r="BN28" s="853"/>
      <c r="BO28" s="853"/>
      <c r="BP28" s="153"/>
      <c r="BQ28" s="153"/>
      <c r="BR28" s="201"/>
      <c r="BS28" s="153"/>
    </row>
    <row r="29" spans="1:84" ht="24" customHeight="1">
      <c r="J29" s="229"/>
      <c r="L29" s="851" t="s">
        <v>409</v>
      </c>
      <c r="M29" s="881"/>
      <c r="N29" s="881"/>
      <c r="O29" s="881"/>
      <c r="P29" s="881"/>
      <c r="R29" s="229"/>
      <c r="V29" s="237"/>
      <c r="Y29" s="230"/>
      <c r="AB29" s="851" t="s">
        <v>407</v>
      </c>
      <c r="AC29" s="851"/>
      <c r="AD29" s="851"/>
      <c r="AE29" s="851"/>
      <c r="AH29" s="229"/>
      <c r="AO29" s="230"/>
      <c r="AR29" s="851" t="s">
        <v>408</v>
      </c>
      <c r="AS29" s="851"/>
      <c r="AT29" s="851"/>
      <c r="AU29" s="851"/>
      <c r="AX29" s="231"/>
      <c r="BE29" s="230"/>
      <c r="BH29" s="851" t="s">
        <v>410</v>
      </c>
      <c r="BI29" s="851"/>
      <c r="BJ29" s="851"/>
      <c r="BK29" s="851"/>
      <c r="BN29" s="229"/>
      <c r="BQ29" s="201"/>
      <c r="BR29" s="201"/>
      <c r="BS29" s="201"/>
    </row>
    <row r="30" spans="1:84" ht="24" customHeight="1">
      <c r="J30" s="229"/>
      <c r="K30" s="237"/>
      <c r="L30" s="851"/>
      <c r="M30" s="851"/>
      <c r="N30" s="851"/>
      <c r="O30" s="851"/>
      <c r="P30" s="851"/>
      <c r="R30" s="229"/>
      <c r="S30" s="237"/>
      <c r="T30" s="237"/>
      <c r="U30" s="237"/>
      <c r="V30" s="237"/>
      <c r="Y30" s="230"/>
      <c r="AB30" s="851"/>
      <c r="AC30" s="851"/>
      <c r="AD30" s="851"/>
      <c r="AE30" s="851"/>
      <c r="AH30" s="229"/>
      <c r="AO30" s="230"/>
      <c r="AR30" s="851"/>
      <c r="AS30" s="851"/>
      <c r="AT30" s="851"/>
      <c r="AU30" s="851"/>
      <c r="AX30" s="231"/>
      <c r="BE30" s="230"/>
      <c r="BH30" s="851"/>
      <c r="BI30" s="851"/>
      <c r="BJ30" s="851"/>
      <c r="BK30" s="851"/>
      <c r="BN30" s="229"/>
      <c r="BQ30" s="201"/>
      <c r="BR30" s="201"/>
      <c r="BS30" s="201"/>
    </row>
    <row r="31" spans="1:84" ht="24" customHeight="1">
      <c r="J31" s="229"/>
      <c r="K31" s="77"/>
      <c r="N31" s="77"/>
      <c r="R31" s="229"/>
      <c r="Y31" s="230"/>
      <c r="AB31" s="77"/>
      <c r="AC31" s="77"/>
      <c r="AD31" s="77"/>
      <c r="AE31" s="77"/>
      <c r="AH31" s="229"/>
      <c r="AO31" s="230"/>
      <c r="AR31" s="77"/>
      <c r="AS31" s="77"/>
      <c r="AT31" s="77"/>
      <c r="AU31" s="77"/>
      <c r="AX31" s="231"/>
      <c r="BE31" s="230"/>
      <c r="BH31" s="77"/>
      <c r="BI31" s="77"/>
      <c r="BJ31" s="77"/>
      <c r="BK31" s="77"/>
      <c r="BN31" s="229"/>
      <c r="BQ31" s="201"/>
      <c r="BR31" s="201"/>
      <c r="BS31" s="201"/>
    </row>
    <row r="32" spans="1:84" ht="24" customHeight="1">
      <c r="J32" s="229"/>
      <c r="K32" s="77"/>
      <c r="N32" s="77"/>
      <c r="R32" s="229"/>
      <c r="Y32" s="230"/>
      <c r="AB32" s="77"/>
      <c r="AC32" s="77"/>
      <c r="AD32" s="77"/>
      <c r="AE32" s="77"/>
      <c r="AH32" s="229"/>
      <c r="AO32" s="230"/>
      <c r="AR32" s="77"/>
      <c r="AS32" s="77"/>
      <c r="AT32" s="77"/>
      <c r="AU32" s="77"/>
      <c r="AX32" s="231"/>
      <c r="BE32" s="230"/>
      <c r="BH32" s="77"/>
      <c r="BI32" s="77"/>
      <c r="BJ32" s="77"/>
      <c r="BK32" s="77"/>
      <c r="BN32" s="229"/>
      <c r="BQ32" s="201"/>
      <c r="BR32" s="201"/>
      <c r="BS32" s="201"/>
    </row>
    <row r="33" spans="1:71" ht="24" customHeight="1" thickBot="1">
      <c r="J33" s="232"/>
      <c r="R33" s="232"/>
      <c r="Y33" s="233"/>
      <c r="AG33" s="203"/>
      <c r="AH33" s="229"/>
      <c r="AO33" s="230"/>
      <c r="AP33" s="203"/>
      <c r="AX33" s="234"/>
      <c r="BE33" s="233"/>
      <c r="BN33" s="232"/>
      <c r="BQ33" s="201"/>
      <c r="BR33" s="201"/>
      <c r="BS33" s="201"/>
    </row>
    <row r="34" spans="1:71" s="18" customFormat="1" ht="24" customHeight="1">
      <c r="A34" s="235"/>
      <c r="G34" s="235"/>
      <c r="H34" s="856" t="s">
        <v>356</v>
      </c>
      <c r="I34" s="857"/>
      <c r="J34" s="857"/>
      <c r="K34" s="858"/>
      <c r="N34" s="235"/>
      <c r="P34" s="856" t="s">
        <v>389</v>
      </c>
      <c r="Q34" s="857"/>
      <c r="R34" s="857"/>
      <c r="S34" s="858"/>
      <c r="T34" s="235"/>
      <c r="U34" s="235"/>
      <c r="V34" s="235"/>
      <c r="W34" s="235"/>
      <c r="X34" s="856" t="s">
        <v>364</v>
      </c>
      <c r="Y34" s="857"/>
      <c r="Z34" s="857"/>
      <c r="AA34" s="858"/>
      <c r="AB34" s="235"/>
      <c r="AC34" s="235"/>
      <c r="AD34" s="235"/>
      <c r="AE34" s="235"/>
      <c r="AF34" s="856" t="s">
        <v>317</v>
      </c>
      <c r="AG34" s="857"/>
      <c r="AH34" s="857"/>
      <c r="AI34" s="858"/>
      <c r="AJ34" s="235"/>
      <c r="AK34" s="235"/>
      <c r="AL34" s="235"/>
      <c r="AM34" s="235"/>
      <c r="AN34" s="856" t="s">
        <v>358</v>
      </c>
      <c r="AO34" s="857"/>
      <c r="AP34" s="857"/>
      <c r="AQ34" s="858"/>
      <c r="AR34" s="235"/>
      <c r="AS34" s="235"/>
      <c r="AT34" s="235"/>
      <c r="AU34" s="235"/>
      <c r="AV34" s="856" t="s">
        <v>359</v>
      </c>
      <c r="AW34" s="857"/>
      <c r="AX34" s="857"/>
      <c r="AY34" s="858"/>
      <c r="AZ34" s="235"/>
      <c r="BA34" s="235"/>
      <c r="BB34" s="235"/>
      <c r="BC34" s="235"/>
      <c r="BD34" s="856" t="s">
        <v>390</v>
      </c>
      <c r="BE34" s="857"/>
      <c r="BF34" s="857"/>
      <c r="BG34" s="858"/>
      <c r="BH34" s="235"/>
      <c r="BI34" s="235"/>
      <c r="BJ34" s="235"/>
      <c r="BK34" s="235"/>
      <c r="BL34" s="856" t="s">
        <v>357</v>
      </c>
      <c r="BM34" s="857"/>
      <c r="BN34" s="857"/>
      <c r="BO34" s="858"/>
      <c r="BP34" s="225"/>
      <c r="BQ34" s="225"/>
      <c r="BR34" s="225"/>
      <c r="BS34" s="225"/>
    </row>
    <row r="35" spans="1:71" s="18" customFormat="1" ht="24" customHeight="1">
      <c r="A35" s="235"/>
      <c r="G35" s="235"/>
      <c r="H35" s="859"/>
      <c r="I35" s="860"/>
      <c r="J35" s="860"/>
      <c r="K35" s="861"/>
      <c r="N35" s="235"/>
      <c r="P35" s="859"/>
      <c r="Q35" s="860"/>
      <c r="R35" s="860"/>
      <c r="S35" s="861"/>
      <c r="T35" s="235"/>
      <c r="U35" s="235"/>
      <c r="V35" s="235"/>
      <c r="W35" s="235"/>
      <c r="X35" s="859"/>
      <c r="Y35" s="860"/>
      <c r="Z35" s="860"/>
      <c r="AA35" s="861"/>
      <c r="AB35" s="235"/>
      <c r="AC35" s="235"/>
      <c r="AD35" s="235"/>
      <c r="AE35" s="235"/>
      <c r="AF35" s="859"/>
      <c r="AG35" s="860"/>
      <c r="AH35" s="860"/>
      <c r="AI35" s="861"/>
      <c r="AJ35" s="235"/>
      <c r="AK35" s="235"/>
      <c r="AL35" s="235"/>
      <c r="AM35" s="235"/>
      <c r="AN35" s="859"/>
      <c r="AO35" s="860"/>
      <c r="AP35" s="860"/>
      <c r="AQ35" s="861"/>
      <c r="AR35" s="235"/>
      <c r="AS35" s="235"/>
      <c r="AT35" s="235"/>
      <c r="AU35" s="235"/>
      <c r="AV35" s="859"/>
      <c r="AW35" s="860"/>
      <c r="AX35" s="860"/>
      <c r="AY35" s="861"/>
      <c r="AZ35" s="235"/>
      <c r="BA35" s="235"/>
      <c r="BB35" s="235"/>
      <c r="BC35" s="235"/>
      <c r="BD35" s="859"/>
      <c r="BE35" s="860"/>
      <c r="BF35" s="860"/>
      <c r="BG35" s="861"/>
      <c r="BH35" s="235"/>
      <c r="BI35" s="235"/>
      <c r="BJ35" s="235"/>
      <c r="BK35" s="235"/>
      <c r="BL35" s="859"/>
      <c r="BM35" s="860"/>
      <c r="BN35" s="860"/>
      <c r="BO35" s="861"/>
      <c r="BP35" s="225"/>
      <c r="BQ35" s="225"/>
      <c r="BR35" s="225"/>
      <c r="BS35" s="225"/>
    </row>
    <row r="36" spans="1:71" ht="24" customHeight="1">
      <c r="A36" s="78"/>
      <c r="F36" s="268"/>
      <c r="G36" s="236"/>
      <c r="H36" s="862" t="str">
        <f>'勝敗表 (表示用)'!AI7</f>
        <v>ＴＲＹ-ＰＡＣ</v>
      </c>
      <c r="I36" s="863"/>
      <c r="J36" s="863"/>
      <c r="K36" s="864"/>
      <c r="P36" s="862"/>
      <c r="Q36" s="863"/>
      <c r="R36" s="863"/>
      <c r="S36" s="864"/>
      <c r="T36" s="236"/>
      <c r="U36" s="236"/>
      <c r="X36" s="871" t="str">
        <f>'勝敗表 (表示用)'!AI9</f>
        <v>原小ファイターズ</v>
      </c>
      <c r="Y36" s="872"/>
      <c r="Z36" s="872"/>
      <c r="AA36" s="873"/>
      <c r="AF36" s="871" t="str">
        <f>'[1]勝敗表 (集計用)'!AU10</f>
        <v>荒町フェニックス</v>
      </c>
      <c r="AG36" s="872"/>
      <c r="AH36" s="872"/>
      <c r="AI36" s="873"/>
      <c r="AN36" s="871" t="str">
        <f>'勝敗表 (表示用)'!AI8</f>
        <v>ブルーソウルズ</v>
      </c>
      <c r="AO36" s="872"/>
      <c r="AP36" s="872"/>
      <c r="AQ36" s="873"/>
      <c r="AV36" s="871" t="str">
        <f>'[1]勝敗表 (集計用)'!AU12</f>
        <v>ＴＲＹ-ＰＡＣ</v>
      </c>
      <c r="AW36" s="872"/>
      <c r="AX36" s="872"/>
      <c r="AY36" s="873"/>
      <c r="BD36" s="871"/>
      <c r="BE36" s="872"/>
      <c r="BF36" s="872"/>
      <c r="BG36" s="873"/>
      <c r="BL36" s="871" t="str">
        <f>'[1]勝敗表 (集計用)'!AU8</f>
        <v>Pchans</v>
      </c>
      <c r="BM36" s="872"/>
      <c r="BN36" s="872"/>
      <c r="BO36" s="873"/>
      <c r="BQ36" s="201"/>
      <c r="BR36" s="201"/>
      <c r="BS36" s="201"/>
    </row>
    <row r="37" spans="1:71" ht="24" customHeight="1">
      <c r="A37" s="78"/>
      <c r="F37" s="268"/>
      <c r="G37" s="236"/>
      <c r="H37" s="865"/>
      <c r="I37" s="866"/>
      <c r="J37" s="866"/>
      <c r="K37" s="867"/>
      <c r="P37" s="865"/>
      <c r="Q37" s="866"/>
      <c r="R37" s="866"/>
      <c r="S37" s="867"/>
      <c r="T37" s="236"/>
      <c r="U37" s="236"/>
      <c r="X37" s="874"/>
      <c r="Y37" s="875"/>
      <c r="Z37" s="875"/>
      <c r="AA37" s="876"/>
      <c r="AF37" s="874"/>
      <c r="AG37" s="875"/>
      <c r="AH37" s="875"/>
      <c r="AI37" s="876"/>
      <c r="AN37" s="874"/>
      <c r="AO37" s="875"/>
      <c r="AP37" s="875"/>
      <c r="AQ37" s="876"/>
      <c r="AV37" s="874"/>
      <c r="AW37" s="875"/>
      <c r="AX37" s="875"/>
      <c r="AY37" s="876"/>
      <c r="BD37" s="874"/>
      <c r="BE37" s="875"/>
      <c r="BF37" s="875"/>
      <c r="BG37" s="876"/>
      <c r="BL37" s="874"/>
      <c r="BM37" s="875"/>
      <c r="BN37" s="875"/>
      <c r="BO37" s="876"/>
      <c r="BQ37" s="201"/>
      <c r="BR37" s="201"/>
      <c r="BS37" s="201"/>
    </row>
    <row r="38" spans="1:71" ht="24" customHeight="1">
      <c r="A38" s="78"/>
      <c r="F38" s="268"/>
      <c r="G38" s="236"/>
      <c r="H38" s="865"/>
      <c r="I38" s="866"/>
      <c r="J38" s="866"/>
      <c r="K38" s="867"/>
      <c r="P38" s="865"/>
      <c r="Q38" s="866"/>
      <c r="R38" s="866"/>
      <c r="S38" s="867"/>
      <c r="T38" s="236"/>
      <c r="U38" s="236"/>
      <c r="X38" s="874"/>
      <c r="Y38" s="875"/>
      <c r="Z38" s="875"/>
      <c r="AA38" s="876"/>
      <c r="AF38" s="874"/>
      <c r="AG38" s="875"/>
      <c r="AH38" s="875"/>
      <c r="AI38" s="876"/>
      <c r="AN38" s="874"/>
      <c r="AO38" s="875"/>
      <c r="AP38" s="875"/>
      <c r="AQ38" s="876"/>
      <c r="AV38" s="874"/>
      <c r="AW38" s="875"/>
      <c r="AX38" s="875"/>
      <c r="AY38" s="876"/>
      <c r="BD38" s="874"/>
      <c r="BE38" s="875"/>
      <c r="BF38" s="875"/>
      <c r="BG38" s="876"/>
      <c r="BL38" s="874"/>
      <c r="BM38" s="875"/>
      <c r="BN38" s="875"/>
      <c r="BO38" s="876"/>
      <c r="BQ38" s="201"/>
      <c r="BR38" s="201"/>
      <c r="BS38" s="201"/>
    </row>
    <row r="39" spans="1:71" ht="24" customHeight="1">
      <c r="A39" s="78"/>
      <c r="F39" s="268"/>
      <c r="G39" s="236"/>
      <c r="H39" s="865"/>
      <c r="I39" s="866"/>
      <c r="J39" s="866"/>
      <c r="K39" s="867"/>
      <c r="P39" s="865"/>
      <c r="Q39" s="866"/>
      <c r="R39" s="866"/>
      <c r="S39" s="867"/>
      <c r="T39" s="236"/>
      <c r="U39" s="236"/>
      <c r="X39" s="874"/>
      <c r="Y39" s="875"/>
      <c r="Z39" s="875"/>
      <c r="AA39" s="876"/>
      <c r="AF39" s="874"/>
      <c r="AG39" s="875"/>
      <c r="AH39" s="875"/>
      <c r="AI39" s="876"/>
      <c r="AN39" s="874"/>
      <c r="AO39" s="875"/>
      <c r="AP39" s="875"/>
      <c r="AQ39" s="876"/>
      <c r="AV39" s="874"/>
      <c r="AW39" s="875"/>
      <c r="AX39" s="875"/>
      <c r="AY39" s="876"/>
      <c r="BD39" s="874"/>
      <c r="BE39" s="875"/>
      <c r="BF39" s="875"/>
      <c r="BG39" s="876"/>
      <c r="BL39" s="874"/>
      <c r="BM39" s="875"/>
      <c r="BN39" s="875"/>
      <c r="BO39" s="876"/>
      <c r="BQ39" s="201"/>
      <c r="BR39" s="201"/>
      <c r="BS39" s="201"/>
    </row>
    <row r="40" spans="1:71" ht="24" customHeight="1">
      <c r="A40" s="78"/>
      <c r="F40" s="268"/>
      <c r="G40" s="236"/>
      <c r="H40" s="865"/>
      <c r="I40" s="866"/>
      <c r="J40" s="866"/>
      <c r="K40" s="867"/>
      <c r="P40" s="865"/>
      <c r="Q40" s="866"/>
      <c r="R40" s="866"/>
      <c r="S40" s="867"/>
      <c r="T40" s="236"/>
      <c r="U40" s="236"/>
      <c r="X40" s="874"/>
      <c r="Y40" s="875"/>
      <c r="Z40" s="875"/>
      <c r="AA40" s="876"/>
      <c r="AF40" s="874"/>
      <c r="AG40" s="875"/>
      <c r="AH40" s="875"/>
      <c r="AI40" s="876"/>
      <c r="AN40" s="874"/>
      <c r="AO40" s="875"/>
      <c r="AP40" s="875"/>
      <c r="AQ40" s="876"/>
      <c r="AV40" s="874"/>
      <c r="AW40" s="875"/>
      <c r="AX40" s="875"/>
      <c r="AY40" s="876"/>
      <c r="BD40" s="874"/>
      <c r="BE40" s="875"/>
      <c r="BF40" s="875"/>
      <c r="BG40" s="876"/>
      <c r="BL40" s="874"/>
      <c r="BM40" s="875"/>
      <c r="BN40" s="875"/>
      <c r="BO40" s="876"/>
      <c r="BQ40" s="201"/>
      <c r="BR40" s="201"/>
      <c r="BS40" s="201"/>
    </row>
    <row r="41" spans="1:71" ht="24" customHeight="1">
      <c r="A41" s="78"/>
      <c r="F41" s="268"/>
      <c r="G41" s="236"/>
      <c r="H41" s="865"/>
      <c r="I41" s="866"/>
      <c r="J41" s="866"/>
      <c r="K41" s="867"/>
      <c r="P41" s="865"/>
      <c r="Q41" s="866"/>
      <c r="R41" s="866"/>
      <c r="S41" s="867"/>
      <c r="T41" s="236"/>
      <c r="U41" s="236"/>
      <c r="X41" s="874"/>
      <c r="Y41" s="875"/>
      <c r="Z41" s="875"/>
      <c r="AA41" s="876"/>
      <c r="AF41" s="874"/>
      <c r="AG41" s="875"/>
      <c r="AH41" s="875"/>
      <c r="AI41" s="876"/>
      <c r="AN41" s="874"/>
      <c r="AO41" s="875"/>
      <c r="AP41" s="875"/>
      <c r="AQ41" s="876"/>
      <c r="AV41" s="874"/>
      <c r="AW41" s="875"/>
      <c r="AX41" s="875"/>
      <c r="AY41" s="876"/>
      <c r="BD41" s="874"/>
      <c r="BE41" s="875"/>
      <c r="BF41" s="875"/>
      <c r="BG41" s="876"/>
      <c r="BL41" s="874"/>
      <c r="BM41" s="875"/>
      <c r="BN41" s="875"/>
      <c r="BO41" s="876"/>
      <c r="BQ41" s="201"/>
      <c r="BR41" s="201"/>
      <c r="BS41" s="201"/>
    </row>
    <row r="42" spans="1:71" ht="24" customHeight="1">
      <c r="A42" s="78"/>
      <c r="F42" s="268"/>
      <c r="G42" s="236"/>
      <c r="H42" s="865"/>
      <c r="I42" s="866"/>
      <c r="J42" s="866"/>
      <c r="K42" s="867"/>
      <c r="P42" s="865"/>
      <c r="Q42" s="866"/>
      <c r="R42" s="866"/>
      <c r="S42" s="867"/>
      <c r="T42" s="236"/>
      <c r="U42" s="236"/>
      <c r="X42" s="874"/>
      <c r="Y42" s="875"/>
      <c r="Z42" s="875"/>
      <c r="AA42" s="876"/>
      <c r="AF42" s="874"/>
      <c r="AG42" s="875"/>
      <c r="AH42" s="875"/>
      <c r="AI42" s="876"/>
      <c r="AN42" s="874"/>
      <c r="AO42" s="875"/>
      <c r="AP42" s="875"/>
      <c r="AQ42" s="876"/>
      <c r="AV42" s="874"/>
      <c r="AW42" s="875"/>
      <c r="AX42" s="875"/>
      <c r="AY42" s="876"/>
      <c r="BD42" s="874"/>
      <c r="BE42" s="875"/>
      <c r="BF42" s="875"/>
      <c r="BG42" s="876"/>
      <c r="BL42" s="874"/>
      <c r="BM42" s="875"/>
      <c r="BN42" s="875"/>
      <c r="BO42" s="876"/>
      <c r="BQ42" s="201"/>
      <c r="BR42" s="201"/>
      <c r="BS42" s="201"/>
    </row>
    <row r="43" spans="1:71" ht="24" customHeight="1">
      <c r="A43" s="78"/>
      <c r="F43" s="268"/>
      <c r="G43" s="236"/>
      <c r="H43" s="865"/>
      <c r="I43" s="866"/>
      <c r="J43" s="866"/>
      <c r="K43" s="867"/>
      <c r="P43" s="865"/>
      <c r="Q43" s="866"/>
      <c r="R43" s="866"/>
      <c r="S43" s="867"/>
      <c r="T43" s="236"/>
      <c r="U43" s="236"/>
      <c r="X43" s="874"/>
      <c r="Y43" s="875"/>
      <c r="Z43" s="875"/>
      <c r="AA43" s="876"/>
      <c r="AF43" s="874"/>
      <c r="AG43" s="875"/>
      <c r="AH43" s="875"/>
      <c r="AI43" s="876"/>
      <c r="AN43" s="874"/>
      <c r="AO43" s="875"/>
      <c r="AP43" s="875"/>
      <c r="AQ43" s="876"/>
      <c r="AV43" s="874"/>
      <c r="AW43" s="875"/>
      <c r="AX43" s="875"/>
      <c r="AY43" s="876"/>
      <c r="BD43" s="874"/>
      <c r="BE43" s="875"/>
      <c r="BF43" s="875"/>
      <c r="BG43" s="876"/>
      <c r="BL43" s="874"/>
      <c r="BM43" s="875"/>
      <c r="BN43" s="875"/>
      <c r="BO43" s="876"/>
      <c r="BQ43" s="201"/>
      <c r="BR43" s="201"/>
      <c r="BS43" s="201"/>
    </row>
    <row r="44" spans="1:71" ht="24" customHeight="1">
      <c r="A44" s="78"/>
      <c r="F44" s="268"/>
      <c r="G44" s="236"/>
      <c r="H44" s="865"/>
      <c r="I44" s="866"/>
      <c r="J44" s="866"/>
      <c r="K44" s="867"/>
      <c r="P44" s="865"/>
      <c r="Q44" s="866"/>
      <c r="R44" s="866"/>
      <c r="S44" s="867"/>
      <c r="T44" s="236"/>
      <c r="U44" s="236"/>
      <c r="X44" s="874"/>
      <c r="Y44" s="875"/>
      <c r="Z44" s="875"/>
      <c r="AA44" s="876"/>
      <c r="AF44" s="874"/>
      <c r="AG44" s="875"/>
      <c r="AH44" s="875"/>
      <c r="AI44" s="876"/>
      <c r="AN44" s="874"/>
      <c r="AO44" s="875"/>
      <c r="AP44" s="875"/>
      <c r="AQ44" s="876"/>
      <c r="AV44" s="874"/>
      <c r="AW44" s="875"/>
      <c r="AX44" s="875"/>
      <c r="AY44" s="876"/>
      <c r="BD44" s="874"/>
      <c r="BE44" s="875"/>
      <c r="BF44" s="875"/>
      <c r="BG44" s="876"/>
      <c r="BL44" s="874"/>
      <c r="BM44" s="875"/>
      <c r="BN44" s="875"/>
      <c r="BO44" s="876"/>
      <c r="BQ44" s="201"/>
      <c r="BR44" s="201"/>
      <c r="BS44" s="201"/>
    </row>
    <row r="45" spans="1:71" ht="24" customHeight="1">
      <c r="A45" s="78"/>
      <c r="F45" s="268"/>
      <c r="G45" s="236"/>
      <c r="H45" s="865"/>
      <c r="I45" s="866"/>
      <c r="J45" s="866"/>
      <c r="K45" s="867"/>
      <c r="P45" s="865"/>
      <c r="Q45" s="866"/>
      <c r="R45" s="866"/>
      <c r="S45" s="867"/>
      <c r="T45" s="236"/>
      <c r="U45" s="236"/>
      <c r="X45" s="874"/>
      <c r="Y45" s="875"/>
      <c r="Z45" s="875"/>
      <c r="AA45" s="876"/>
      <c r="AF45" s="874"/>
      <c r="AG45" s="875"/>
      <c r="AH45" s="875"/>
      <c r="AI45" s="876"/>
      <c r="AN45" s="874"/>
      <c r="AO45" s="875"/>
      <c r="AP45" s="875"/>
      <c r="AQ45" s="876"/>
      <c r="AV45" s="874"/>
      <c r="AW45" s="875"/>
      <c r="AX45" s="875"/>
      <c r="AY45" s="876"/>
      <c r="BD45" s="874"/>
      <c r="BE45" s="875"/>
      <c r="BF45" s="875"/>
      <c r="BG45" s="876"/>
      <c r="BL45" s="874"/>
      <c r="BM45" s="875"/>
      <c r="BN45" s="875"/>
      <c r="BO45" s="876"/>
      <c r="BQ45" s="201"/>
      <c r="BR45" s="201"/>
      <c r="BS45" s="201"/>
    </row>
    <row r="46" spans="1:71" ht="24" customHeight="1">
      <c r="A46" s="78"/>
      <c r="F46" s="268"/>
      <c r="G46" s="236"/>
      <c r="H46" s="865"/>
      <c r="I46" s="866"/>
      <c r="J46" s="866"/>
      <c r="K46" s="867"/>
      <c r="P46" s="865"/>
      <c r="Q46" s="866"/>
      <c r="R46" s="866"/>
      <c r="S46" s="867"/>
      <c r="T46" s="236"/>
      <c r="U46" s="236"/>
      <c r="X46" s="874"/>
      <c r="Y46" s="875"/>
      <c r="Z46" s="875"/>
      <c r="AA46" s="876"/>
      <c r="AF46" s="874"/>
      <c r="AG46" s="875"/>
      <c r="AH46" s="875"/>
      <c r="AI46" s="876"/>
      <c r="AN46" s="874"/>
      <c r="AO46" s="875"/>
      <c r="AP46" s="875"/>
      <c r="AQ46" s="876"/>
      <c r="AV46" s="874"/>
      <c r="AW46" s="875"/>
      <c r="AX46" s="875"/>
      <c r="AY46" s="876"/>
      <c r="BD46" s="874"/>
      <c r="BE46" s="875"/>
      <c r="BF46" s="875"/>
      <c r="BG46" s="876"/>
      <c r="BL46" s="874"/>
      <c r="BM46" s="875"/>
      <c r="BN46" s="875"/>
      <c r="BO46" s="876"/>
      <c r="BQ46" s="201"/>
      <c r="BR46" s="201"/>
      <c r="BS46" s="201"/>
    </row>
    <row r="47" spans="1:71" ht="24" customHeight="1">
      <c r="A47" s="78"/>
      <c r="F47" s="268"/>
      <c r="G47" s="236"/>
      <c r="H47" s="865"/>
      <c r="I47" s="866"/>
      <c r="J47" s="866"/>
      <c r="K47" s="867"/>
      <c r="P47" s="865"/>
      <c r="Q47" s="866"/>
      <c r="R47" s="866"/>
      <c r="S47" s="867"/>
      <c r="T47" s="236"/>
      <c r="U47" s="236"/>
      <c r="X47" s="874"/>
      <c r="Y47" s="875"/>
      <c r="Z47" s="875"/>
      <c r="AA47" s="876"/>
      <c r="AF47" s="874"/>
      <c r="AG47" s="875"/>
      <c r="AH47" s="875"/>
      <c r="AI47" s="876"/>
      <c r="AN47" s="874"/>
      <c r="AO47" s="875"/>
      <c r="AP47" s="875"/>
      <c r="AQ47" s="876"/>
      <c r="AV47" s="874"/>
      <c r="AW47" s="875"/>
      <c r="AX47" s="875"/>
      <c r="AY47" s="876"/>
      <c r="BD47" s="874"/>
      <c r="BE47" s="875"/>
      <c r="BF47" s="875"/>
      <c r="BG47" s="876"/>
      <c r="BL47" s="874"/>
      <c r="BM47" s="875"/>
      <c r="BN47" s="875"/>
      <c r="BO47" s="876"/>
      <c r="BQ47" s="201"/>
      <c r="BR47" s="201"/>
      <c r="BS47" s="201"/>
    </row>
    <row r="48" spans="1:71" ht="24" customHeight="1">
      <c r="A48" s="78"/>
      <c r="F48" s="268"/>
      <c r="G48" s="236"/>
      <c r="H48" s="865"/>
      <c r="I48" s="866"/>
      <c r="J48" s="866"/>
      <c r="K48" s="867"/>
      <c r="P48" s="865"/>
      <c r="Q48" s="866"/>
      <c r="R48" s="866"/>
      <c r="S48" s="867"/>
      <c r="T48" s="236"/>
      <c r="U48" s="236"/>
      <c r="X48" s="874"/>
      <c r="Y48" s="875"/>
      <c r="Z48" s="875"/>
      <c r="AA48" s="876"/>
      <c r="AF48" s="874"/>
      <c r="AG48" s="875"/>
      <c r="AH48" s="875"/>
      <c r="AI48" s="876"/>
      <c r="AN48" s="874"/>
      <c r="AO48" s="875"/>
      <c r="AP48" s="875"/>
      <c r="AQ48" s="876"/>
      <c r="AV48" s="874"/>
      <c r="AW48" s="875"/>
      <c r="AX48" s="875"/>
      <c r="AY48" s="876"/>
      <c r="BD48" s="874"/>
      <c r="BE48" s="875"/>
      <c r="BF48" s="875"/>
      <c r="BG48" s="876"/>
      <c r="BL48" s="874"/>
      <c r="BM48" s="875"/>
      <c r="BN48" s="875"/>
      <c r="BO48" s="876"/>
      <c r="BQ48" s="201"/>
      <c r="BR48" s="201"/>
      <c r="BS48" s="201"/>
    </row>
    <row r="49" spans="1:71" ht="24" customHeight="1">
      <c r="A49" s="78"/>
      <c r="F49" s="268"/>
      <c r="G49" s="236"/>
      <c r="H49" s="865"/>
      <c r="I49" s="866"/>
      <c r="J49" s="866"/>
      <c r="K49" s="867"/>
      <c r="P49" s="865"/>
      <c r="Q49" s="866"/>
      <c r="R49" s="866"/>
      <c r="S49" s="867"/>
      <c r="T49" s="236"/>
      <c r="U49" s="236"/>
      <c r="X49" s="874"/>
      <c r="Y49" s="875"/>
      <c r="Z49" s="875"/>
      <c r="AA49" s="876"/>
      <c r="AF49" s="874"/>
      <c r="AG49" s="875"/>
      <c r="AH49" s="875"/>
      <c r="AI49" s="876"/>
      <c r="AN49" s="874"/>
      <c r="AO49" s="875"/>
      <c r="AP49" s="875"/>
      <c r="AQ49" s="876"/>
      <c r="AV49" s="874"/>
      <c r="AW49" s="875"/>
      <c r="AX49" s="875"/>
      <c r="AY49" s="876"/>
      <c r="BD49" s="874"/>
      <c r="BE49" s="875"/>
      <c r="BF49" s="875"/>
      <c r="BG49" s="876"/>
      <c r="BL49" s="874"/>
      <c r="BM49" s="875"/>
      <c r="BN49" s="875"/>
      <c r="BO49" s="876"/>
      <c r="BQ49" s="201"/>
      <c r="BR49" s="201"/>
      <c r="BS49" s="201"/>
    </row>
    <row r="50" spans="1:71" ht="24" customHeight="1">
      <c r="A50" s="78"/>
      <c r="F50" s="268"/>
      <c r="G50" s="236"/>
      <c r="H50" s="865"/>
      <c r="I50" s="866"/>
      <c r="J50" s="866"/>
      <c r="K50" s="867"/>
      <c r="P50" s="865"/>
      <c r="Q50" s="866"/>
      <c r="R50" s="866"/>
      <c r="S50" s="867"/>
      <c r="T50" s="236"/>
      <c r="U50" s="236"/>
      <c r="X50" s="874"/>
      <c r="Y50" s="875"/>
      <c r="Z50" s="875"/>
      <c r="AA50" s="876"/>
      <c r="AF50" s="874"/>
      <c r="AG50" s="875"/>
      <c r="AH50" s="875"/>
      <c r="AI50" s="876"/>
      <c r="AN50" s="874"/>
      <c r="AO50" s="875"/>
      <c r="AP50" s="875"/>
      <c r="AQ50" s="876"/>
      <c r="AV50" s="874"/>
      <c r="AW50" s="875"/>
      <c r="AX50" s="875"/>
      <c r="AY50" s="876"/>
      <c r="BD50" s="874"/>
      <c r="BE50" s="875"/>
      <c r="BF50" s="875"/>
      <c r="BG50" s="876"/>
      <c r="BL50" s="874"/>
      <c r="BM50" s="875"/>
      <c r="BN50" s="875"/>
      <c r="BO50" s="876"/>
      <c r="BQ50" s="201"/>
      <c r="BR50" s="201"/>
      <c r="BS50" s="201"/>
    </row>
    <row r="51" spans="1:71" ht="24" customHeight="1">
      <c r="A51" s="78"/>
      <c r="F51" s="268"/>
      <c r="G51" s="236"/>
      <c r="H51" s="865"/>
      <c r="I51" s="866"/>
      <c r="J51" s="866"/>
      <c r="K51" s="867"/>
      <c r="P51" s="865"/>
      <c r="Q51" s="866"/>
      <c r="R51" s="866"/>
      <c r="S51" s="867"/>
      <c r="T51" s="236"/>
      <c r="U51" s="236"/>
      <c r="X51" s="874"/>
      <c r="Y51" s="875"/>
      <c r="Z51" s="875"/>
      <c r="AA51" s="876"/>
      <c r="AF51" s="874"/>
      <c r="AG51" s="875"/>
      <c r="AH51" s="875"/>
      <c r="AI51" s="876"/>
      <c r="AN51" s="874"/>
      <c r="AO51" s="875"/>
      <c r="AP51" s="875"/>
      <c r="AQ51" s="876"/>
      <c r="AV51" s="874"/>
      <c r="AW51" s="875"/>
      <c r="AX51" s="875"/>
      <c r="AY51" s="876"/>
      <c r="BD51" s="874"/>
      <c r="BE51" s="875"/>
      <c r="BF51" s="875"/>
      <c r="BG51" s="876"/>
      <c r="BL51" s="874"/>
      <c r="BM51" s="875"/>
      <c r="BN51" s="875"/>
      <c r="BO51" s="876"/>
      <c r="BQ51" s="201"/>
      <c r="BR51" s="201"/>
      <c r="BS51" s="201"/>
    </row>
    <row r="52" spans="1:71" ht="24" customHeight="1">
      <c r="A52" s="78"/>
      <c r="F52" s="268"/>
      <c r="G52" s="236"/>
      <c r="H52" s="865"/>
      <c r="I52" s="866"/>
      <c r="J52" s="866"/>
      <c r="K52" s="867"/>
      <c r="P52" s="865"/>
      <c r="Q52" s="866"/>
      <c r="R52" s="866"/>
      <c r="S52" s="867"/>
      <c r="T52" s="236"/>
      <c r="U52" s="236"/>
      <c r="X52" s="874"/>
      <c r="Y52" s="875"/>
      <c r="Z52" s="875"/>
      <c r="AA52" s="876"/>
      <c r="AF52" s="874"/>
      <c r="AG52" s="875"/>
      <c r="AH52" s="875"/>
      <c r="AI52" s="876"/>
      <c r="AN52" s="874"/>
      <c r="AO52" s="875"/>
      <c r="AP52" s="875"/>
      <c r="AQ52" s="876"/>
      <c r="AV52" s="874"/>
      <c r="AW52" s="875"/>
      <c r="AX52" s="875"/>
      <c r="AY52" s="876"/>
      <c r="BD52" s="874"/>
      <c r="BE52" s="875"/>
      <c r="BF52" s="875"/>
      <c r="BG52" s="876"/>
      <c r="BL52" s="874"/>
      <c r="BM52" s="875"/>
      <c r="BN52" s="875"/>
      <c r="BO52" s="876"/>
      <c r="BQ52" s="201"/>
      <c r="BR52" s="201"/>
      <c r="BS52" s="201"/>
    </row>
    <row r="53" spans="1:71" ht="24" customHeight="1" thickBot="1">
      <c r="A53" s="78"/>
      <c r="F53" s="268"/>
      <c r="G53" s="236"/>
      <c r="H53" s="868"/>
      <c r="I53" s="869"/>
      <c r="J53" s="869"/>
      <c r="K53" s="870"/>
      <c r="P53" s="868"/>
      <c r="Q53" s="869"/>
      <c r="R53" s="869"/>
      <c r="S53" s="870"/>
      <c r="T53" s="236"/>
      <c r="U53" s="236"/>
      <c r="X53" s="877"/>
      <c r="Y53" s="878"/>
      <c r="Z53" s="878"/>
      <c r="AA53" s="879"/>
      <c r="AF53" s="877"/>
      <c r="AG53" s="878"/>
      <c r="AH53" s="878"/>
      <c r="AI53" s="879"/>
      <c r="AN53" s="877"/>
      <c r="AO53" s="878"/>
      <c r="AP53" s="878"/>
      <c r="AQ53" s="879"/>
      <c r="AV53" s="877"/>
      <c r="AW53" s="878"/>
      <c r="AX53" s="878"/>
      <c r="AY53" s="879"/>
      <c r="BD53" s="877"/>
      <c r="BE53" s="878"/>
      <c r="BF53" s="878"/>
      <c r="BG53" s="879"/>
      <c r="BL53" s="877"/>
      <c r="BM53" s="878"/>
      <c r="BN53" s="878"/>
      <c r="BO53" s="879"/>
      <c r="BQ53" s="201"/>
      <c r="BR53" s="201"/>
      <c r="BS53" s="201"/>
    </row>
    <row r="54" spans="1:71" ht="24" customHeight="1">
      <c r="BQ54" s="201"/>
    </row>
  </sheetData>
  <mergeCells count="72">
    <mergeCell ref="BL34:BO35"/>
    <mergeCell ref="H36:K53"/>
    <mergeCell ref="P36:S53"/>
    <mergeCell ref="X36:AA53"/>
    <mergeCell ref="AF36:AI53"/>
    <mergeCell ref="AN36:AQ53"/>
    <mergeCell ref="AV36:AY53"/>
    <mergeCell ref="BD36:BG53"/>
    <mergeCell ref="BL36:BO53"/>
    <mergeCell ref="L29:P30"/>
    <mergeCell ref="AB29:AE30"/>
    <mergeCell ref="AR29:AU30"/>
    <mergeCell ref="BH29:BK30"/>
    <mergeCell ref="H34:K35"/>
    <mergeCell ref="P34:S35"/>
    <mergeCell ref="X34:AA35"/>
    <mergeCell ref="AF34:AI35"/>
    <mergeCell ref="AN34:AQ35"/>
    <mergeCell ref="AV34:AY35"/>
    <mergeCell ref="BD34:BG35"/>
    <mergeCell ref="BG26:BH27"/>
    <mergeCell ref="BK26:BL27"/>
    <mergeCell ref="BN26:BO28"/>
    <mergeCell ref="Z28:AA28"/>
    <mergeCell ref="AF28:AG28"/>
    <mergeCell ref="AP28:AQ28"/>
    <mergeCell ref="AV28:AW28"/>
    <mergeCell ref="BF28:BG28"/>
    <mergeCell ref="BL28:BM28"/>
    <mergeCell ref="Q20:Z24"/>
    <mergeCell ref="AX20:BF24"/>
    <mergeCell ref="X26:Y28"/>
    <mergeCell ref="AA26:AB27"/>
    <mergeCell ref="AE26:AF27"/>
    <mergeCell ref="AH26:AI28"/>
    <mergeCell ref="AN26:AO28"/>
    <mergeCell ref="AQ26:AR27"/>
    <mergeCell ref="AU26:AV27"/>
    <mergeCell ref="BD26:BE28"/>
    <mergeCell ref="AR19:AS19"/>
    <mergeCell ref="AT19:AU19"/>
    <mergeCell ref="BH19:BI19"/>
    <mergeCell ref="AG16:AN19"/>
    <mergeCell ref="AX16:AY16"/>
    <mergeCell ref="BD16:BE16"/>
    <mergeCell ref="BF17:BG18"/>
    <mergeCell ref="AR18:AS18"/>
    <mergeCell ref="AX18:AY18"/>
    <mergeCell ref="BD18:BE18"/>
    <mergeCell ref="BH18:BI18"/>
    <mergeCell ref="N17:O18"/>
    <mergeCell ref="AU17:AV18"/>
    <mergeCell ref="AX17:AY17"/>
    <mergeCell ref="BD17:BE17"/>
    <mergeCell ref="AZ13:BA13"/>
    <mergeCell ref="V14:W14"/>
    <mergeCell ref="AH14:AI14"/>
    <mergeCell ref="AL14:AM14"/>
    <mergeCell ref="AZ14:BA14"/>
    <mergeCell ref="AZ15:BA15"/>
    <mergeCell ref="R13:S13"/>
    <mergeCell ref="V13:W13"/>
    <mergeCell ref="AF13:AG14"/>
    <mergeCell ref="AH13:AI13"/>
    <mergeCell ref="AL13:AM13"/>
    <mergeCell ref="AN13:AO14"/>
    <mergeCell ref="H1:BM1"/>
    <mergeCell ref="H3:BM4"/>
    <mergeCell ref="AG6:AP7"/>
    <mergeCell ref="AD9:AM10"/>
    <mergeCell ref="AH12:AI12"/>
    <mergeCell ref="AL12:AM12"/>
  </mergeCells>
  <phoneticPr fontId="1"/>
  <printOptions horizontalCentered="1"/>
  <pageMargins left="0.11811023622047245" right="0.11811023622047245" top="0.55118110236220474" bottom="0" header="0.31496062992125984" footer="0.31496062992125984"/>
  <pageSetup paperSize="9" scale="42" orientation="landscape" horizontalDpi="360"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F54"/>
  <sheetViews>
    <sheetView topLeftCell="A10" zoomScale="39" zoomScaleNormal="39" workbookViewId="0">
      <selection activeCell="BW51" sqref="BW51"/>
    </sheetView>
  </sheetViews>
  <sheetFormatPr defaultColWidth="5.25" defaultRowHeight="14.25" customHeight="1"/>
  <cols>
    <col min="1" max="68" width="5.25" style="201"/>
    <col min="69" max="16384" width="5.25" style="3"/>
  </cols>
  <sheetData>
    <row r="1" spans="1:73" ht="64.5">
      <c r="A1" s="212"/>
      <c r="B1" s="882" t="s">
        <v>392</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841"/>
      <c r="AT1" s="841"/>
      <c r="AU1" s="841"/>
      <c r="AV1" s="841"/>
      <c r="AW1" s="841"/>
      <c r="AX1" s="841"/>
      <c r="AY1" s="841"/>
      <c r="AZ1" s="841"/>
      <c r="BA1" s="841"/>
      <c r="BB1" s="841"/>
      <c r="BC1" s="841"/>
      <c r="BD1" s="841"/>
      <c r="BE1" s="841"/>
      <c r="BF1" s="841"/>
      <c r="BG1" s="841"/>
      <c r="BH1" s="841"/>
      <c r="BI1" s="841"/>
      <c r="BJ1" s="841"/>
      <c r="BK1" s="841"/>
      <c r="BL1" s="841"/>
      <c r="BM1" s="842"/>
      <c r="BN1" s="3"/>
      <c r="BO1" s="3"/>
      <c r="BP1" s="3"/>
    </row>
    <row r="2" spans="1:73" ht="88.5" customHeight="1">
      <c r="A2" s="212"/>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row>
    <row r="3" spans="1:73" ht="22.5" customHeight="1">
      <c r="A3" s="212"/>
      <c r="B3" s="834" t="s">
        <v>352</v>
      </c>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6"/>
      <c r="BN3" s="212"/>
      <c r="BO3" s="212"/>
      <c r="BP3" s="212"/>
    </row>
    <row r="4" spans="1:73" ht="37.5" customHeight="1">
      <c r="A4" s="212"/>
      <c r="B4" s="837"/>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c r="BC4" s="838"/>
      <c r="BD4" s="838"/>
      <c r="BE4" s="838"/>
      <c r="BF4" s="838"/>
      <c r="BG4" s="838"/>
      <c r="BH4" s="838"/>
      <c r="BI4" s="838"/>
      <c r="BJ4" s="838"/>
      <c r="BK4" s="838"/>
      <c r="BL4" s="838"/>
      <c r="BM4" s="839"/>
      <c r="BN4" s="212"/>
      <c r="BO4" s="212"/>
      <c r="BP4" s="212"/>
    </row>
    <row r="5" spans="1:73" ht="22.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row>
    <row r="6" spans="1:73" ht="34.15" customHeight="1">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843" t="s">
        <v>353</v>
      </c>
      <c r="AB6" s="843"/>
      <c r="AC6" s="843"/>
      <c r="AD6" s="843"/>
      <c r="AE6" s="843"/>
      <c r="AF6" s="843"/>
      <c r="AG6" s="843"/>
      <c r="AH6" s="843"/>
      <c r="AI6" s="843"/>
      <c r="AJ6" s="843"/>
      <c r="AK6" s="843"/>
      <c r="AL6" s="843"/>
      <c r="AM6" s="843"/>
      <c r="AN6" s="843"/>
      <c r="AO6" s="843"/>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row>
    <row r="7" spans="1:73" ht="34.15" customHeight="1" thickBot="1">
      <c r="A7" s="212"/>
      <c r="B7" s="212"/>
      <c r="C7" s="212"/>
      <c r="D7" s="212"/>
      <c r="E7" s="212"/>
      <c r="F7" s="212"/>
      <c r="G7" s="212"/>
      <c r="H7" s="212"/>
      <c r="I7" s="212"/>
      <c r="J7" s="212"/>
      <c r="K7" s="212"/>
      <c r="L7" s="213"/>
      <c r="M7" s="212"/>
      <c r="N7" s="212"/>
      <c r="O7" s="212"/>
      <c r="P7" s="212"/>
      <c r="Q7" s="212"/>
      <c r="R7" s="212"/>
      <c r="S7" s="212"/>
      <c r="T7" s="212"/>
      <c r="U7" s="212"/>
      <c r="V7" s="212"/>
      <c r="W7" s="212"/>
      <c r="X7" s="212"/>
      <c r="Y7" s="212"/>
      <c r="Z7" s="212"/>
      <c r="AA7" s="844"/>
      <c r="AB7" s="844"/>
      <c r="AC7" s="844"/>
      <c r="AD7" s="844"/>
      <c r="AE7" s="844"/>
      <c r="AF7" s="844"/>
      <c r="AG7" s="844"/>
      <c r="AH7" s="844"/>
      <c r="AI7" s="844"/>
      <c r="AJ7" s="844"/>
      <c r="AK7" s="844"/>
      <c r="AL7" s="844"/>
      <c r="AM7" s="844"/>
      <c r="AN7" s="844"/>
      <c r="AO7" s="844"/>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row>
    <row r="8" spans="1:73" ht="22.5" customHeight="1">
      <c r="Q8" s="214"/>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6"/>
    </row>
    <row r="9" spans="1:73" ht="22.5" customHeight="1">
      <c r="Q9" s="217"/>
      <c r="R9" s="151"/>
      <c r="S9" s="151"/>
      <c r="T9" s="151"/>
      <c r="U9" s="151"/>
      <c r="V9" s="151"/>
      <c r="W9" s="151"/>
      <c r="X9" s="151"/>
      <c r="Y9" s="151"/>
      <c r="Z9" s="151"/>
      <c r="AA9" s="151"/>
      <c r="AB9" s="151"/>
      <c r="AC9" s="151"/>
      <c r="AD9" s="832"/>
      <c r="AE9" s="832"/>
      <c r="AF9" s="832"/>
      <c r="AG9" s="832"/>
      <c r="AH9" s="832"/>
      <c r="AI9" s="832"/>
      <c r="AJ9" s="832"/>
      <c r="AK9" s="832"/>
      <c r="AL9" s="832"/>
      <c r="AM9" s="832"/>
      <c r="AN9" s="151"/>
      <c r="AO9" s="151"/>
      <c r="AP9" s="151"/>
      <c r="AQ9" s="151"/>
      <c r="AR9" s="151"/>
      <c r="AS9" s="151"/>
      <c r="AT9" s="151"/>
      <c r="AU9" s="151"/>
      <c r="AV9" s="151"/>
      <c r="AW9" s="151"/>
      <c r="AX9" s="151"/>
      <c r="AY9" s="218"/>
    </row>
    <row r="10" spans="1:73" ht="22.5" customHeight="1">
      <c r="Q10" s="217"/>
      <c r="R10" s="151"/>
      <c r="S10" s="151"/>
      <c r="T10" s="151"/>
      <c r="U10" s="151"/>
      <c r="V10" s="151"/>
      <c r="W10" s="151"/>
      <c r="X10" s="151"/>
      <c r="Y10" s="151"/>
      <c r="Z10" s="151"/>
      <c r="AA10" s="151"/>
      <c r="AB10" s="151"/>
      <c r="AC10" s="151"/>
      <c r="AD10" s="832"/>
      <c r="AE10" s="832"/>
      <c r="AF10" s="832"/>
      <c r="AG10" s="832"/>
      <c r="AH10" s="832"/>
      <c r="AI10" s="832"/>
      <c r="AJ10" s="832"/>
      <c r="AK10" s="832"/>
      <c r="AL10" s="832"/>
      <c r="AM10" s="832"/>
      <c r="AN10" s="151"/>
      <c r="AO10" s="151"/>
      <c r="AP10" s="151"/>
      <c r="AQ10" s="151"/>
      <c r="AR10" s="151"/>
      <c r="AS10" s="151"/>
      <c r="AT10" s="151"/>
      <c r="AU10" s="151"/>
      <c r="AV10" s="151"/>
      <c r="AW10" s="151"/>
      <c r="AX10" s="151"/>
      <c r="AY10" s="218"/>
    </row>
    <row r="11" spans="1:73" ht="22.5" customHeight="1" thickBot="1">
      <c r="Q11" s="219"/>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220"/>
    </row>
    <row r="12" spans="1:73" ht="22.5" customHeight="1">
      <c r="AH12" s="833"/>
      <c r="AI12" s="833"/>
      <c r="AJ12" s="200"/>
      <c r="AL12" s="833"/>
      <c r="AM12" s="833"/>
      <c r="BQ12" s="201"/>
      <c r="BR12" s="201"/>
    </row>
    <row r="13" spans="1:73" ht="24" customHeight="1">
      <c r="R13" s="846"/>
      <c r="S13" s="846"/>
      <c r="T13" s="154"/>
      <c r="U13" s="154"/>
      <c r="V13" s="846"/>
      <c r="W13" s="846"/>
      <c r="AF13" s="847"/>
      <c r="AG13" s="847"/>
      <c r="AH13" s="848"/>
      <c r="AI13" s="848"/>
      <c r="AJ13" s="202"/>
      <c r="AL13" s="848"/>
      <c r="AM13" s="848"/>
      <c r="AN13" s="847"/>
      <c r="AO13" s="847"/>
      <c r="AP13" s="151"/>
      <c r="AZ13" s="846"/>
      <c r="BA13" s="846"/>
      <c r="BQ13" s="201"/>
      <c r="BR13" s="201"/>
    </row>
    <row r="14" spans="1:73" ht="24" customHeight="1">
      <c r="R14" s="221"/>
      <c r="S14" s="221"/>
      <c r="T14" s="221"/>
      <c r="U14" s="221"/>
      <c r="V14" s="846"/>
      <c r="W14" s="846"/>
      <c r="AF14" s="847"/>
      <c r="AG14" s="847"/>
      <c r="AH14" s="848"/>
      <c r="AI14" s="848"/>
      <c r="AJ14" s="202"/>
      <c r="AL14" s="848"/>
      <c r="AM14" s="848"/>
      <c r="AN14" s="847"/>
      <c r="AO14" s="847"/>
      <c r="AP14" s="151"/>
      <c r="AZ14" s="846"/>
      <c r="BA14" s="846"/>
      <c r="BQ14" s="201"/>
      <c r="BR14" s="201"/>
    </row>
    <row r="15" spans="1:73" ht="24" customHeight="1">
      <c r="R15" s="221"/>
      <c r="S15" s="221"/>
      <c r="T15" s="221"/>
      <c r="V15" s="239"/>
      <c r="W15" s="222"/>
      <c r="X15" s="222"/>
      <c r="Y15" s="222"/>
      <c r="Z15" s="222"/>
      <c r="AA15" s="222"/>
      <c r="AB15" s="222"/>
      <c r="AC15" s="222"/>
      <c r="AD15" s="222"/>
      <c r="AE15" s="222"/>
      <c r="AF15" s="222"/>
      <c r="AG15" s="222"/>
      <c r="AH15" s="222"/>
      <c r="AI15" s="222"/>
      <c r="AJ15" s="223"/>
      <c r="AK15" s="226"/>
      <c r="AL15" s="222"/>
      <c r="AM15" s="222"/>
      <c r="AN15" s="222"/>
      <c r="AO15" s="222"/>
      <c r="AP15" s="222"/>
      <c r="AQ15" s="222"/>
      <c r="AR15" s="222"/>
      <c r="AS15" s="222"/>
      <c r="AT15" s="222"/>
      <c r="AU15" s="222"/>
      <c r="AV15" s="222"/>
      <c r="AW15" s="222"/>
      <c r="AX15" s="222"/>
      <c r="AY15" s="222"/>
      <c r="AZ15" s="845"/>
      <c r="BA15" s="845"/>
      <c r="BQ15" s="201"/>
      <c r="BR15" s="201"/>
    </row>
    <row r="16" spans="1:73" ht="24" customHeight="1">
      <c r="Q16" s="270"/>
      <c r="S16" s="270"/>
      <c r="T16" s="270"/>
      <c r="U16" s="230"/>
      <c r="X16" s="151"/>
      <c r="Y16" s="269"/>
      <c r="AG16" s="849" t="s">
        <v>395</v>
      </c>
      <c r="AH16" s="849"/>
      <c r="AI16" s="849"/>
      <c r="AJ16" s="849"/>
      <c r="AK16" s="849"/>
      <c r="AL16" s="849"/>
      <c r="AM16" s="849"/>
      <c r="AN16" s="849"/>
      <c r="AO16" s="224"/>
      <c r="AP16" s="225"/>
      <c r="AQ16" s="225"/>
      <c r="AR16" s="225"/>
      <c r="AX16" s="848"/>
      <c r="AY16" s="848"/>
      <c r="BA16" s="244"/>
      <c r="BD16" s="848"/>
      <c r="BE16" s="848"/>
      <c r="BQ16" s="201"/>
      <c r="BR16" s="201"/>
      <c r="BU16" s="213"/>
    </row>
    <row r="17" spans="1:84" ht="24" customHeight="1">
      <c r="N17" s="847"/>
      <c r="O17" s="847"/>
      <c r="Q17" s="270"/>
      <c r="S17" s="270"/>
      <c r="T17" s="270"/>
      <c r="U17" s="230"/>
      <c r="X17" s="151"/>
      <c r="Y17" s="269"/>
      <c r="Z17" s="271"/>
      <c r="AA17" s="271"/>
      <c r="AG17" s="849"/>
      <c r="AH17" s="849"/>
      <c r="AI17" s="849"/>
      <c r="AJ17" s="849"/>
      <c r="AK17" s="849"/>
      <c r="AL17" s="849"/>
      <c r="AM17" s="849"/>
      <c r="AN17" s="849"/>
      <c r="AO17" s="224"/>
      <c r="AP17" s="225"/>
      <c r="AQ17" s="225"/>
      <c r="AR17" s="225"/>
      <c r="AU17" s="847"/>
      <c r="AV17" s="847"/>
      <c r="AX17" s="848"/>
      <c r="AY17" s="848"/>
      <c r="BA17" s="230"/>
      <c r="BD17" s="848"/>
      <c r="BE17" s="848"/>
      <c r="BF17" s="847"/>
      <c r="BG17" s="847"/>
      <c r="BQ17" s="201"/>
      <c r="BR17" s="201"/>
    </row>
    <row r="18" spans="1:84" ht="24" customHeight="1">
      <c r="C18" s="221"/>
      <c r="D18" s="221"/>
      <c r="E18" s="221"/>
      <c r="F18" s="221"/>
      <c r="G18" s="221"/>
      <c r="H18" s="221"/>
      <c r="I18" s="221"/>
      <c r="N18" s="847"/>
      <c r="O18" s="847"/>
      <c r="Q18" s="270"/>
      <c r="S18" s="270"/>
      <c r="T18" s="270"/>
      <c r="U18" s="230"/>
      <c r="X18" s="151"/>
      <c r="Y18" s="269"/>
      <c r="Z18" s="271"/>
      <c r="AA18" s="271"/>
      <c r="AB18" s="221"/>
      <c r="AC18" s="221"/>
      <c r="AG18" s="849"/>
      <c r="AH18" s="849"/>
      <c r="AI18" s="849"/>
      <c r="AJ18" s="849"/>
      <c r="AK18" s="849"/>
      <c r="AL18" s="849"/>
      <c r="AM18" s="849"/>
      <c r="AN18" s="849"/>
      <c r="AO18" s="224"/>
      <c r="AP18" s="225"/>
      <c r="AQ18" s="225"/>
      <c r="AR18" s="846"/>
      <c r="AS18" s="846"/>
      <c r="AT18" s="221"/>
      <c r="AU18" s="847"/>
      <c r="AV18" s="847"/>
      <c r="AX18" s="850"/>
      <c r="AY18" s="850"/>
      <c r="BA18" s="230"/>
      <c r="BD18" s="850"/>
      <c r="BE18" s="850"/>
      <c r="BF18" s="847"/>
      <c r="BG18" s="847"/>
      <c r="BH18" s="846"/>
      <c r="BI18" s="846"/>
      <c r="BQ18" s="201"/>
      <c r="BR18" s="201"/>
    </row>
    <row r="19" spans="1:84" ht="24" customHeight="1">
      <c r="C19" s="221"/>
      <c r="D19" s="221"/>
      <c r="E19" s="221"/>
      <c r="F19" s="221"/>
      <c r="G19" s="221"/>
      <c r="H19" s="221"/>
      <c r="I19" s="221"/>
      <c r="O19" s="222"/>
      <c r="P19" s="222"/>
      <c r="Q19" s="222"/>
      <c r="S19" s="222"/>
      <c r="T19" s="222"/>
      <c r="U19" s="245"/>
      <c r="X19" s="222"/>
      <c r="Y19" s="222"/>
      <c r="Z19" s="222"/>
      <c r="AA19" s="222"/>
      <c r="AB19" s="239"/>
      <c r="AC19" s="239"/>
      <c r="AG19" s="849"/>
      <c r="AH19" s="849"/>
      <c r="AI19" s="849"/>
      <c r="AJ19" s="849"/>
      <c r="AK19" s="849"/>
      <c r="AL19" s="849"/>
      <c r="AM19" s="849"/>
      <c r="AN19" s="849"/>
      <c r="AO19" s="224"/>
      <c r="AP19" s="225"/>
      <c r="AQ19" s="225"/>
      <c r="AR19" s="846"/>
      <c r="AS19" s="846"/>
      <c r="AT19" s="845"/>
      <c r="AU19" s="845"/>
      <c r="AV19" s="222"/>
      <c r="AW19" s="222"/>
      <c r="AX19" s="222"/>
      <c r="AY19" s="222"/>
      <c r="AZ19" s="222"/>
      <c r="BA19" s="245"/>
      <c r="BB19" s="222"/>
      <c r="BC19" s="222"/>
      <c r="BD19" s="222"/>
      <c r="BE19" s="222"/>
      <c r="BF19" s="222"/>
      <c r="BG19" s="222"/>
      <c r="BH19" s="845"/>
      <c r="BI19" s="845"/>
      <c r="BQ19" s="201"/>
      <c r="BR19" s="201"/>
    </row>
    <row r="20" spans="1:84" ht="24" customHeight="1">
      <c r="C20" s="221"/>
      <c r="D20" s="221"/>
      <c r="E20" s="221"/>
      <c r="F20" s="221"/>
      <c r="G20" s="221"/>
      <c r="H20" s="221"/>
      <c r="I20" s="221"/>
      <c r="N20" s="243"/>
      <c r="Q20" s="880" t="s">
        <v>394</v>
      </c>
      <c r="R20" s="880"/>
      <c r="S20" s="880"/>
      <c r="T20" s="880"/>
      <c r="U20" s="880"/>
      <c r="V20" s="880"/>
      <c r="W20" s="880"/>
      <c r="X20" s="880"/>
      <c r="Y20" s="880"/>
      <c r="Z20" s="880"/>
      <c r="AC20" s="244"/>
      <c r="AT20" s="246"/>
      <c r="AX20" s="849" t="s">
        <v>362</v>
      </c>
      <c r="AY20" s="851"/>
      <c r="AZ20" s="851"/>
      <c r="BA20" s="851"/>
      <c r="BB20" s="851"/>
      <c r="BC20" s="851"/>
      <c r="BD20" s="851"/>
      <c r="BE20" s="851"/>
      <c r="BF20" s="851"/>
      <c r="BI20" s="244"/>
      <c r="BQ20" s="201"/>
      <c r="BR20" s="201"/>
      <c r="BS20" s="201"/>
      <c r="CF20" s="213"/>
    </row>
    <row r="21" spans="1:84" ht="24" customHeight="1">
      <c r="C21" s="221"/>
      <c r="D21" s="221"/>
      <c r="E21" s="221"/>
      <c r="F21" s="221"/>
      <c r="G21" s="221"/>
      <c r="H21" s="221"/>
      <c r="I21" s="221"/>
      <c r="N21" s="229"/>
      <c r="P21" s="241"/>
      <c r="Q21" s="849"/>
      <c r="R21" s="849"/>
      <c r="S21" s="849"/>
      <c r="T21" s="849"/>
      <c r="U21" s="849"/>
      <c r="V21" s="849"/>
      <c r="W21" s="849"/>
      <c r="X21" s="849"/>
      <c r="Y21" s="849"/>
      <c r="Z21" s="849"/>
      <c r="AC21" s="230"/>
      <c r="AT21" s="231"/>
      <c r="AX21" s="851"/>
      <c r="AY21" s="851"/>
      <c r="AZ21" s="851"/>
      <c r="BA21" s="851"/>
      <c r="BB21" s="851"/>
      <c r="BC21" s="851"/>
      <c r="BD21" s="851"/>
      <c r="BE21" s="851"/>
      <c r="BF21" s="851"/>
      <c r="BI21" s="230"/>
      <c r="BQ21" s="201"/>
      <c r="BR21" s="201"/>
      <c r="BS21" s="201"/>
    </row>
    <row r="22" spans="1:84" ht="24" customHeight="1">
      <c r="C22" s="221"/>
      <c r="I22" s="221"/>
      <c r="N22" s="229"/>
      <c r="P22" s="241"/>
      <c r="Q22" s="849"/>
      <c r="R22" s="849"/>
      <c r="S22" s="849"/>
      <c r="T22" s="849"/>
      <c r="U22" s="849"/>
      <c r="V22" s="849"/>
      <c r="W22" s="849"/>
      <c r="X22" s="849"/>
      <c r="Y22" s="849"/>
      <c r="Z22" s="849"/>
      <c r="AC22" s="230"/>
      <c r="AT22" s="231"/>
      <c r="AX22" s="851"/>
      <c r="AY22" s="851"/>
      <c r="AZ22" s="851"/>
      <c r="BA22" s="851"/>
      <c r="BB22" s="851"/>
      <c r="BC22" s="851"/>
      <c r="BD22" s="851"/>
      <c r="BE22" s="851"/>
      <c r="BF22" s="851"/>
      <c r="BI22" s="230"/>
      <c r="BQ22" s="201"/>
      <c r="BR22" s="201"/>
      <c r="BS22" s="201"/>
    </row>
    <row r="23" spans="1:84" ht="24" customHeight="1">
      <c r="B23" s="227"/>
      <c r="G23" s="221"/>
      <c r="H23" s="154"/>
      <c r="I23" s="221"/>
      <c r="N23" s="229"/>
      <c r="P23" s="241"/>
      <c r="Q23" s="849"/>
      <c r="R23" s="849"/>
      <c r="S23" s="849"/>
      <c r="T23" s="849"/>
      <c r="U23" s="849"/>
      <c r="V23" s="849"/>
      <c r="W23" s="849"/>
      <c r="X23" s="849"/>
      <c r="Y23" s="849"/>
      <c r="Z23" s="849"/>
      <c r="AC23" s="230"/>
      <c r="AT23" s="231"/>
      <c r="AX23" s="851"/>
      <c r="AY23" s="851"/>
      <c r="AZ23" s="851"/>
      <c r="BA23" s="851"/>
      <c r="BB23" s="851"/>
      <c r="BC23" s="851"/>
      <c r="BD23" s="851"/>
      <c r="BE23" s="851"/>
      <c r="BF23" s="851"/>
      <c r="BI23" s="230"/>
      <c r="BQ23" s="201"/>
      <c r="BR23" s="201"/>
      <c r="BS23" s="201"/>
    </row>
    <row r="24" spans="1:84" ht="24" customHeight="1">
      <c r="G24" s="242"/>
      <c r="I24" s="221"/>
      <c r="N24" s="229"/>
      <c r="P24" s="241"/>
      <c r="Q24" s="849"/>
      <c r="R24" s="849"/>
      <c r="S24" s="849"/>
      <c r="T24" s="849"/>
      <c r="U24" s="849"/>
      <c r="V24" s="849"/>
      <c r="W24" s="849"/>
      <c r="X24" s="849"/>
      <c r="Y24" s="849"/>
      <c r="Z24" s="849"/>
      <c r="AC24" s="230"/>
      <c r="AT24" s="231"/>
      <c r="AX24" s="851"/>
      <c r="AY24" s="851"/>
      <c r="AZ24" s="851"/>
      <c r="BA24" s="851"/>
      <c r="BB24" s="851"/>
      <c r="BC24" s="851"/>
      <c r="BD24" s="851"/>
      <c r="BE24" s="851"/>
      <c r="BF24" s="851"/>
      <c r="BI24" s="230"/>
      <c r="BQ24" s="201"/>
      <c r="BR24" s="201"/>
      <c r="BS24" s="201"/>
    </row>
    <row r="25" spans="1:84" ht="24" customHeight="1">
      <c r="C25" s="221"/>
      <c r="D25" s="221"/>
      <c r="H25" s="237"/>
      <c r="I25" s="237"/>
      <c r="J25" s="237"/>
      <c r="K25" s="237"/>
      <c r="N25" s="229"/>
      <c r="AC25" s="230"/>
      <c r="AT25" s="231"/>
      <c r="BI25" s="230"/>
      <c r="BN25" s="153"/>
      <c r="BO25" s="153"/>
      <c r="BQ25" s="201"/>
      <c r="BR25" s="201"/>
      <c r="BS25" s="153"/>
    </row>
    <row r="26" spans="1:84" ht="24" customHeight="1">
      <c r="C26" s="221"/>
      <c r="D26" s="221"/>
      <c r="H26" s="237"/>
      <c r="I26" s="237"/>
      <c r="J26" s="237"/>
      <c r="K26" s="237"/>
      <c r="N26" s="229"/>
      <c r="X26" s="850"/>
      <c r="Y26" s="850"/>
      <c r="AA26" s="852"/>
      <c r="AB26" s="852"/>
      <c r="AC26" s="230"/>
      <c r="AE26" s="852"/>
      <c r="AF26" s="852"/>
      <c r="AH26" s="850"/>
      <c r="AI26" s="850"/>
      <c r="AN26" s="850"/>
      <c r="AO26" s="850"/>
      <c r="AQ26" s="852"/>
      <c r="AR26" s="852"/>
      <c r="AT26" s="231"/>
      <c r="AU26" s="852"/>
      <c r="AV26" s="852"/>
      <c r="BD26" s="850"/>
      <c r="BE26" s="850"/>
      <c r="BG26" s="852"/>
      <c r="BH26" s="852"/>
      <c r="BI26" s="230"/>
      <c r="BK26" s="852"/>
      <c r="BL26" s="852"/>
      <c r="BN26" s="853"/>
      <c r="BO26" s="853"/>
      <c r="BP26" s="153"/>
      <c r="BQ26" s="201"/>
      <c r="BR26" s="201"/>
      <c r="BS26" s="153"/>
    </row>
    <row r="27" spans="1:84" ht="24" customHeight="1">
      <c r="C27" s="221"/>
      <c r="D27" s="221"/>
      <c r="N27" s="229"/>
      <c r="X27" s="850"/>
      <c r="Y27" s="850"/>
      <c r="AA27" s="852"/>
      <c r="AB27" s="852"/>
      <c r="AC27" s="230"/>
      <c r="AE27" s="852"/>
      <c r="AF27" s="852"/>
      <c r="AH27" s="850"/>
      <c r="AI27" s="850"/>
      <c r="AN27" s="850"/>
      <c r="AO27" s="850"/>
      <c r="AQ27" s="852"/>
      <c r="AR27" s="852"/>
      <c r="AT27" s="231"/>
      <c r="AU27" s="852"/>
      <c r="AV27" s="852"/>
      <c r="BD27" s="850"/>
      <c r="BE27" s="850"/>
      <c r="BG27" s="852"/>
      <c r="BH27" s="852"/>
      <c r="BI27" s="230"/>
      <c r="BK27" s="852"/>
      <c r="BL27" s="852"/>
      <c r="BN27" s="853"/>
      <c r="BO27" s="853"/>
      <c r="BP27" s="153"/>
      <c r="BQ27" s="153"/>
      <c r="BR27" s="201"/>
      <c r="BS27" s="153"/>
    </row>
    <row r="28" spans="1:84" ht="24" customHeight="1">
      <c r="A28" s="154"/>
      <c r="B28" s="154"/>
      <c r="C28" s="221"/>
      <c r="J28" s="238"/>
      <c r="K28" s="240"/>
      <c r="L28" s="222"/>
      <c r="M28" s="240"/>
      <c r="N28" s="272"/>
      <c r="O28" s="222"/>
      <c r="P28" s="222"/>
      <c r="Q28" s="239"/>
      <c r="X28" s="850"/>
      <c r="Y28" s="850"/>
      <c r="Z28" s="845"/>
      <c r="AA28" s="845"/>
      <c r="AB28" s="222"/>
      <c r="AC28" s="245"/>
      <c r="AD28" s="222"/>
      <c r="AE28" s="222"/>
      <c r="AF28" s="854"/>
      <c r="AG28" s="854"/>
      <c r="AH28" s="850"/>
      <c r="AI28" s="850"/>
      <c r="AN28" s="850"/>
      <c r="AO28" s="850"/>
      <c r="AP28" s="854"/>
      <c r="AQ28" s="854"/>
      <c r="AR28" s="222"/>
      <c r="AS28" s="222"/>
      <c r="AT28" s="247"/>
      <c r="AU28" s="228"/>
      <c r="AV28" s="855"/>
      <c r="AW28" s="855"/>
      <c r="BD28" s="850"/>
      <c r="BE28" s="850"/>
      <c r="BF28" s="854"/>
      <c r="BG28" s="854"/>
      <c r="BH28" s="222"/>
      <c r="BI28" s="245"/>
      <c r="BJ28" s="228"/>
      <c r="BK28" s="228"/>
      <c r="BL28" s="855"/>
      <c r="BM28" s="855"/>
      <c r="BN28" s="853"/>
      <c r="BO28" s="853"/>
      <c r="BP28" s="153"/>
      <c r="BQ28" s="153"/>
      <c r="BR28" s="201"/>
      <c r="BS28" s="153"/>
    </row>
    <row r="29" spans="1:84" ht="24" customHeight="1">
      <c r="J29" s="229"/>
      <c r="L29" s="851" t="s">
        <v>361</v>
      </c>
      <c r="M29" s="851"/>
      <c r="N29" s="851"/>
      <c r="O29" s="851"/>
      <c r="R29" s="229"/>
      <c r="V29" s="237"/>
      <c r="Y29" s="230"/>
      <c r="AB29" s="851" t="s">
        <v>354</v>
      </c>
      <c r="AC29" s="881"/>
      <c r="AD29" s="881"/>
      <c r="AE29" s="881"/>
      <c r="AF29" s="881"/>
      <c r="AH29" s="229"/>
      <c r="AO29" s="230"/>
      <c r="AR29" s="851" t="s">
        <v>355</v>
      </c>
      <c r="AS29" s="851"/>
      <c r="AT29" s="851"/>
      <c r="AU29" s="851"/>
      <c r="AX29" s="231"/>
      <c r="BE29" s="230"/>
      <c r="BH29" s="851" t="s">
        <v>360</v>
      </c>
      <c r="BI29" s="851"/>
      <c r="BJ29" s="851"/>
      <c r="BK29" s="851"/>
      <c r="BN29" s="229"/>
      <c r="BQ29" s="201"/>
      <c r="BR29" s="201"/>
      <c r="BS29" s="201"/>
    </row>
    <row r="30" spans="1:84" ht="24" customHeight="1">
      <c r="J30" s="229"/>
      <c r="K30" s="237"/>
      <c r="L30" s="851"/>
      <c r="M30" s="851"/>
      <c r="N30" s="851"/>
      <c r="O30" s="851"/>
      <c r="R30" s="229"/>
      <c r="S30" s="237"/>
      <c r="T30" s="237"/>
      <c r="U30" s="237"/>
      <c r="V30" s="237"/>
      <c r="Y30" s="230"/>
      <c r="AB30" s="851"/>
      <c r="AC30" s="851"/>
      <c r="AD30" s="851"/>
      <c r="AE30" s="851"/>
      <c r="AF30" s="851"/>
      <c r="AH30" s="229"/>
      <c r="AO30" s="230"/>
      <c r="AR30" s="851"/>
      <c r="AS30" s="851"/>
      <c r="AT30" s="851"/>
      <c r="AU30" s="851"/>
      <c r="AX30" s="231"/>
      <c r="BE30" s="230"/>
      <c r="BH30" s="851"/>
      <c r="BI30" s="851"/>
      <c r="BJ30" s="851"/>
      <c r="BK30" s="851"/>
      <c r="BN30" s="229"/>
      <c r="BQ30" s="201"/>
      <c r="BR30" s="201"/>
      <c r="BS30" s="201"/>
    </row>
    <row r="31" spans="1:84" ht="24" customHeight="1">
      <c r="J31" s="229"/>
      <c r="K31" s="77"/>
      <c r="N31" s="77"/>
      <c r="R31" s="229"/>
      <c r="Y31" s="230"/>
      <c r="AB31" s="77"/>
      <c r="AC31" s="77"/>
      <c r="AD31" s="77"/>
      <c r="AE31" s="77"/>
      <c r="AH31" s="229"/>
      <c r="AO31" s="230"/>
      <c r="AR31" s="77"/>
      <c r="AS31" s="77"/>
      <c r="AT31" s="77"/>
      <c r="AU31" s="77"/>
      <c r="AX31" s="231"/>
      <c r="BE31" s="230"/>
      <c r="BH31" s="77"/>
      <c r="BI31" s="77"/>
      <c r="BJ31" s="77"/>
      <c r="BK31" s="77"/>
      <c r="BN31" s="229"/>
      <c r="BQ31" s="201"/>
      <c r="BR31" s="201"/>
      <c r="BS31" s="201"/>
    </row>
    <row r="32" spans="1:84" ht="24" customHeight="1">
      <c r="J32" s="229"/>
      <c r="K32" s="77"/>
      <c r="N32" s="77"/>
      <c r="R32" s="229"/>
      <c r="Y32" s="230"/>
      <c r="AB32" s="77"/>
      <c r="AC32" s="77"/>
      <c r="AD32" s="77"/>
      <c r="AE32" s="77"/>
      <c r="AH32" s="229"/>
      <c r="AO32" s="230"/>
      <c r="AR32" s="77"/>
      <c r="AS32" s="77"/>
      <c r="AT32" s="77"/>
      <c r="AU32" s="77"/>
      <c r="AX32" s="231"/>
      <c r="BE32" s="230"/>
      <c r="BH32" s="77"/>
      <c r="BI32" s="77"/>
      <c r="BJ32" s="77"/>
      <c r="BK32" s="77"/>
      <c r="BN32" s="229"/>
      <c r="BQ32" s="201"/>
      <c r="BR32" s="201"/>
      <c r="BS32" s="201"/>
    </row>
    <row r="33" spans="1:71" ht="24" customHeight="1" thickBot="1">
      <c r="J33" s="232"/>
      <c r="R33" s="232"/>
      <c r="Y33" s="233"/>
      <c r="AG33" s="203"/>
      <c r="AH33" s="229"/>
      <c r="AO33" s="230"/>
      <c r="AP33" s="203"/>
      <c r="AX33" s="234"/>
      <c r="BE33" s="233"/>
      <c r="BN33" s="232"/>
      <c r="BQ33" s="201"/>
      <c r="BR33" s="201"/>
      <c r="BS33" s="201"/>
    </row>
    <row r="34" spans="1:71" s="18" customFormat="1" ht="24" customHeight="1">
      <c r="A34" s="235"/>
      <c r="G34" s="235"/>
      <c r="H34" s="856" t="s">
        <v>356</v>
      </c>
      <c r="I34" s="857"/>
      <c r="J34" s="857"/>
      <c r="K34" s="858"/>
      <c r="N34" s="235"/>
      <c r="P34" s="856" t="s">
        <v>389</v>
      </c>
      <c r="Q34" s="857"/>
      <c r="R34" s="857"/>
      <c r="S34" s="858"/>
      <c r="T34" s="235"/>
      <c r="U34" s="235"/>
      <c r="V34" s="235"/>
      <c r="W34" s="235"/>
      <c r="X34" s="856" t="s">
        <v>364</v>
      </c>
      <c r="Y34" s="857"/>
      <c r="Z34" s="857"/>
      <c r="AA34" s="858"/>
      <c r="AB34" s="235"/>
      <c r="AC34" s="235"/>
      <c r="AD34" s="235"/>
      <c r="AE34" s="235"/>
      <c r="AF34" s="856" t="s">
        <v>317</v>
      </c>
      <c r="AG34" s="857"/>
      <c r="AH34" s="857"/>
      <c r="AI34" s="858"/>
      <c r="AJ34" s="235"/>
      <c r="AK34" s="235"/>
      <c r="AL34" s="235"/>
      <c r="AM34" s="235"/>
      <c r="AN34" s="856" t="s">
        <v>358</v>
      </c>
      <c r="AO34" s="857"/>
      <c r="AP34" s="857"/>
      <c r="AQ34" s="858"/>
      <c r="AR34" s="235"/>
      <c r="AS34" s="235"/>
      <c r="AT34" s="235"/>
      <c r="AU34" s="235"/>
      <c r="AV34" s="856" t="s">
        <v>359</v>
      </c>
      <c r="AW34" s="857"/>
      <c r="AX34" s="857"/>
      <c r="AY34" s="858"/>
      <c r="AZ34" s="235"/>
      <c r="BA34" s="235"/>
      <c r="BB34" s="235"/>
      <c r="BC34" s="235"/>
      <c r="BD34" s="856" t="s">
        <v>390</v>
      </c>
      <c r="BE34" s="857"/>
      <c r="BF34" s="857"/>
      <c r="BG34" s="858"/>
      <c r="BH34" s="235"/>
      <c r="BI34" s="235"/>
      <c r="BJ34" s="235"/>
      <c r="BK34" s="235"/>
      <c r="BL34" s="856" t="s">
        <v>357</v>
      </c>
      <c r="BM34" s="857"/>
      <c r="BN34" s="857"/>
      <c r="BO34" s="858"/>
      <c r="BP34" s="225"/>
      <c r="BQ34" s="225"/>
      <c r="BR34" s="225"/>
      <c r="BS34" s="225"/>
    </row>
    <row r="35" spans="1:71" s="18" customFormat="1" ht="24" customHeight="1">
      <c r="A35" s="235"/>
      <c r="G35" s="235"/>
      <c r="H35" s="859"/>
      <c r="I35" s="860"/>
      <c r="J35" s="860"/>
      <c r="K35" s="861"/>
      <c r="N35" s="235"/>
      <c r="P35" s="859"/>
      <c r="Q35" s="860"/>
      <c r="R35" s="860"/>
      <c r="S35" s="861"/>
      <c r="T35" s="235"/>
      <c r="U35" s="235"/>
      <c r="V35" s="235"/>
      <c r="W35" s="235"/>
      <c r="X35" s="859"/>
      <c r="Y35" s="860"/>
      <c r="Z35" s="860"/>
      <c r="AA35" s="861"/>
      <c r="AB35" s="235"/>
      <c r="AC35" s="235"/>
      <c r="AD35" s="235"/>
      <c r="AE35" s="235"/>
      <c r="AF35" s="859"/>
      <c r="AG35" s="860"/>
      <c r="AH35" s="860"/>
      <c r="AI35" s="861"/>
      <c r="AJ35" s="235"/>
      <c r="AK35" s="235"/>
      <c r="AL35" s="235"/>
      <c r="AM35" s="235"/>
      <c r="AN35" s="859"/>
      <c r="AO35" s="860"/>
      <c r="AP35" s="860"/>
      <c r="AQ35" s="861"/>
      <c r="AR35" s="235"/>
      <c r="AS35" s="235"/>
      <c r="AT35" s="235"/>
      <c r="AU35" s="235"/>
      <c r="AV35" s="859"/>
      <c r="AW35" s="860"/>
      <c r="AX35" s="860"/>
      <c r="AY35" s="861"/>
      <c r="AZ35" s="235"/>
      <c r="BA35" s="235"/>
      <c r="BB35" s="235"/>
      <c r="BC35" s="235"/>
      <c r="BD35" s="859"/>
      <c r="BE35" s="860"/>
      <c r="BF35" s="860"/>
      <c r="BG35" s="861"/>
      <c r="BH35" s="235"/>
      <c r="BI35" s="235"/>
      <c r="BJ35" s="235"/>
      <c r="BK35" s="235"/>
      <c r="BL35" s="859"/>
      <c r="BM35" s="860"/>
      <c r="BN35" s="860"/>
      <c r="BO35" s="861"/>
      <c r="BP35" s="225"/>
      <c r="BQ35" s="225"/>
      <c r="BR35" s="225"/>
      <c r="BS35" s="225"/>
    </row>
    <row r="36" spans="1:71" ht="24" customHeight="1">
      <c r="A36" s="78"/>
      <c r="F36" s="268"/>
      <c r="G36" s="236"/>
      <c r="H36" s="862"/>
      <c r="I36" s="863"/>
      <c r="J36" s="863"/>
      <c r="K36" s="864"/>
      <c r="P36" s="862"/>
      <c r="Q36" s="863"/>
      <c r="R36" s="863"/>
      <c r="S36" s="864"/>
      <c r="T36" s="236"/>
      <c r="U36" s="236"/>
      <c r="X36" s="871"/>
      <c r="Y36" s="872"/>
      <c r="Z36" s="872"/>
      <c r="AA36" s="873"/>
      <c r="AF36" s="871"/>
      <c r="AG36" s="872"/>
      <c r="AH36" s="872"/>
      <c r="AI36" s="873"/>
      <c r="AN36" s="871"/>
      <c r="AO36" s="872"/>
      <c r="AP36" s="872"/>
      <c r="AQ36" s="873"/>
      <c r="AV36" s="871"/>
      <c r="AW36" s="872"/>
      <c r="AX36" s="872"/>
      <c r="AY36" s="873"/>
      <c r="BD36" s="871"/>
      <c r="BE36" s="872"/>
      <c r="BF36" s="872"/>
      <c r="BG36" s="873"/>
      <c r="BL36" s="871"/>
      <c r="BM36" s="872"/>
      <c r="BN36" s="872"/>
      <c r="BO36" s="873"/>
      <c r="BQ36" s="201"/>
      <c r="BR36" s="201"/>
      <c r="BS36" s="201"/>
    </row>
    <row r="37" spans="1:71" ht="24" customHeight="1">
      <c r="A37" s="78"/>
      <c r="F37" s="268"/>
      <c r="G37" s="236"/>
      <c r="H37" s="865"/>
      <c r="I37" s="866"/>
      <c r="J37" s="866"/>
      <c r="K37" s="867"/>
      <c r="P37" s="865"/>
      <c r="Q37" s="866"/>
      <c r="R37" s="866"/>
      <c r="S37" s="867"/>
      <c r="T37" s="236"/>
      <c r="U37" s="236"/>
      <c r="X37" s="874"/>
      <c r="Y37" s="875"/>
      <c r="Z37" s="875"/>
      <c r="AA37" s="876"/>
      <c r="AF37" s="874"/>
      <c r="AG37" s="875"/>
      <c r="AH37" s="875"/>
      <c r="AI37" s="876"/>
      <c r="AN37" s="874"/>
      <c r="AO37" s="875"/>
      <c r="AP37" s="875"/>
      <c r="AQ37" s="876"/>
      <c r="AV37" s="874"/>
      <c r="AW37" s="875"/>
      <c r="AX37" s="875"/>
      <c r="AY37" s="876"/>
      <c r="BD37" s="874"/>
      <c r="BE37" s="875"/>
      <c r="BF37" s="875"/>
      <c r="BG37" s="876"/>
      <c r="BL37" s="874"/>
      <c r="BM37" s="875"/>
      <c r="BN37" s="875"/>
      <c r="BO37" s="876"/>
      <c r="BQ37" s="201"/>
      <c r="BR37" s="201"/>
      <c r="BS37" s="201"/>
    </row>
    <row r="38" spans="1:71" ht="24" customHeight="1">
      <c r="A38" s="78"/>
      <c r="F38" s="268"/>
      <c r="G38" s="236"/>
      <c r="H38" s="865"/>
      <c r="I38" s="866"/>
      <c r="J38" s="866"/>
      <c r="K38" s="867"/>
      <c r="P38" s="865"/>
      <c r="Q38" s="866"/>
      <c r="R38" s="866"/>
      <c r="S38" s="867"/>
      <c r="T38" s="236"/>
      <c r="U38" s="236"/>
      <c r="X38" s="874"/>
      <c r="Y38" s="875"/>
      <c r="Z38" s="875"/>
      <c r="AA38" s="876"/>
      <c r="AF38" s="874"/>
      <c r="AG38" s="875"/>
      <c r="AH38" s="875"/>
      <c r="AI38" s="876"/>
      <c r="AN38" s="874"/>
      <c r="AO38" s="875"/>
      <c r="AP38" s="875"/>
      <c r="AQ38" s="876"/>
      <c r="AV38" s="874"/>
      <c r="AW38" s="875"/>
      <c r="AX38" s="875"/>
      <c r="AY38" s="876"/>
      <c r="BD38" s="874"/>
      <c r="BE38" s="875"/>
      <c r="BF38" s="875"/>
      <c r="BG38" s="876"/>
      <c r="BL38" s="874"/>
      <c r="BM38" s="875"/>
      <c r="BN38" s="875"/>
      <c r="BO38" s="876"/>
      <c r="BQ38" s="201"/>
      <c r="BR38" s="201"/>
      <c r="BS38" s="201"/>
    </row>
    <row r="39" spans="1:71" ht="24" customHeight="1">
      <c r="A39" s="78"/>
      <c r="F39" s="268"/>
      <c r="G39" s="236"/>
      <c r="H39" s="865"/>
      <c r="I39" s="866"/>
      <c r="J39" s="866"/>
      <c r="K39" s="867"/>
      <c r="P39" s="865"/>
      <c r="Q39" s="866"/>
      <c r="R39" s="866"/>
      <c r="S39" s="867"/>
      <c r="T39" s="236"/>
      <c r="U39" s="236"/>
      <c r="X39" s="874"/>
      <c r="Y39" s="875"/>
      <c r="Z39" s="875"/>
      <c r="AA39" s="876"/>
      <c r="AF39" s="874"/>
      <c r="AG39" s="875"/>
      <c r="AH39" s="875"/>
      <c r="AI39" s="876"/>
      <c r="AN39" s="874"/>
      <c r="AO39" s="875"/>
      <c r="AP39" s="875"/>
      <c r="AQ39" s="876"/>
      <c r="AV39" s="874"/>
      <c r="AW39" s="875"/>
      <c r="AX39" s="875"/>
      <c r="AY39" s="876"/>
      <c r="BD39" s="874"/>
      <c r="BE39" s="875"/>
      <c r="BF39" s="875"/>
      <c r="BG39" s="876"/>
      <c r="BL39" s="874"/>
      <c r="BM39" s="875"/>
      <c r="BN39" s="875"/>
      <c r="BO39" s="876"/>
      <c r="BQ39" s="201"/>
      <c r="BR39" s="201"/>
      <c r="BS39" s="201"/>
    </row>
    <row r="40" spans="1:71" ht="24" customHeight="1">
      <c r="A40" s="78"/>
      <c r="F40" s="268"/>
      <c r="G40" s="236"/>
      <c r="H40" s="865"/>
      <c r="I40" s="866"/>
      <c r="J40" s="866"/>
      <c r="K40" s="867"/>
      <c r="P40" s="865"/>
      <c r="Q40" s="866"/>
      <c r="R40" s="866"/>
      <c r="S40" s="867"/>
      <c r="T40" s="236"/>
      <c r="U40" s="236"/>
      <c r="X40" s="874"/>
      <c r="Y40" s="875"/>
      <c r="Z40" s="875"/>
      <c r="AA40" s="876"/>
      <c r="AF40" s="874"/>
      <c r="AG40" s="875"/>
      <c r="AH40" s="875"/>
      <c r="AI40" s="876"/>
      <c r="AN40" s="874"/>
      <c r="AO40" s="875"/>
      <c r="AP40" s="875"/>
      <c r="AQ40" s="876"/>
      <c r="AV40" s="874"/>
      <c r="AW40" s="875"/>
      <c r="AX40" s="875"/>
      <c r="AY40" s="876"/>
      <c r="BD40" s="874"/>
      <c r="BE40" s="875"/>
      <c r="BF40" s="875"/>
      <c r="BG40" s="876"/>
      <c r="BL40" s="874"/>
      <c r="BM40" s="875"/>
      <c r="BN40" s="875"/>
      <c r="BO40" s="876"/>
      <c r="BQ40" s="201"/>
      <c r="BR40" s="201"/>
      <c r="BS40" s="201"/>
    </row>
    <row r="41" spans="1:71" ht="24" customHeight="1">
      <c r="A41" s="78"/>
      <c r="F41" s="268"/>
      <c r="G41" s="236"/>
      <c r="H41" s="865"/>
      <c r="I41" s="866"/>
      <c r="J41" s="866"/>
      <c r="K41" s="867"/>
      <c r="P41" s="865"/>
      <c r="Q41" s="866"/>
      <c r="R41" s="866"/>
      <c r="S41" s="867"/>
      <c r="T41" s="236"/>
      <c r="U41" s="236"/>
      <c r="X41" s="874"/>
      <c r="Y41" s="875"/>
      <c r="Z41" s="875"/>
      <c r="AA41" s="876"/>
      <c r="AF41" s="874"/>
      <c r="AG41" s="875"/>
      <c r="AH41" s="875"/>
      <c r="AI41" s="876"/>
      <c r="AN41" s="874"/>
      <c r="AO41" s="875"/>
      <c r="AP41" s="875"/>
      <c r="AQ41" s="876"/>
      <c r="AV41" s="874"/>
      <c r="AW41" s="875"/>
      <c r="AX41" s="875"/>
      <c r="AY41" s="876"/>
      <c r="BD41" s="874"/>
      <c r="BE41" s="875"/>
      <c r="BF41" s="875"/>
      <c r="BG41" s="876"/>
      <c r="BL41" s="874"/>
      <c r="BM41" s="875"/>
      <c r="BN41" s="875"/>
      <c r="BO41" s="876"/>
      <c r="BQ41" s="201"/>
      <c r="BR41" s="201"/>
      <c r="BS41" s="201"/>
    </row>
    <row r="42" spans="1:71" ht="24" customHeight="1">
      <c r="A42" s="78"/>
      <c r="F42" s="268"/>
      <c r="G42" s="236"/>
      <c r="H42" s="865"/>
      <c r="I42" s="866"/>
      <c r="J42" s="866"/>
      <c r="K42" s="867"/>
      <c r="P42" s="865"/>
      <c r="Q42" s="866"/>
      <c r="R42" s="866"/>
      <c r="S42" s="867"/>
      <c r="T42" s="236"/>
      <c r="U42" s="236"/>
      <c r="X42" s="874"/>
      <c r="Y42" s="875"/>
      <c r="Z42" s="875"/>
      <c r="AA42" s="876"/>
      <c r="AF42" s="874"/>
      <c r="AG42" s="875"/>
      <c r="AH42" s="875"/>
      <c r="AI42" s="876"/>
      <c r="AN42" s="874"/>
      <c r="AO42" s="875"/>
      <c r="AP42" s="875"/>
      <c r="AQ42" s="876"/>
      <c r="AV42" s="874"/>
      <c r="AW42" s="875"/>
      <c r="AX42" s="875"/>
      <c r="AY42" s="876"/>
      <c r="BD42" s="874"/>
      <c r="BE42" s="875"/>
      <c r="BF42" s="875"/>
      <c r="BG42" s="876"/>
      <c r="BL42" s="874"/>
      <c r="BM42" s="875"/>
      <c r="BN42" s="875"/>
      <c r="BO42" s="876"/>
      <c r="BQ42" s="201"/>
      <c r="BR42" s="201"/>
      <c r="BS42" s="201"/>
    </row>
    <row r="43" spans="1:71" ht="24" customHeight="1">
      <c r="A43" s="78"/>
      <c r="F43" s="268"/>
      <c r="G43" s="236"/>
      <c r="H43" s="865"/>
      <c r="I43" s="866"/>
      <c r="J43" s="866"/>
      <c r="K43" s="867"/>
      <c r="P43" s="865"/>
      <c r="Q43" s="866"/>
      <c r="R43" s="866"/>
      <c r="S43" s="867"/>
      <c r="T43" s="236"/>
      <c r="U43" s="236"/>
      <c r="X43" s="874"/>
      <c r="Y43" s="875"/>
      <c r="Z43" s="875"/>
      <c r="AA43" s="876"/>
      <c r="AF43" s="874"/>
      <c r="AG43" s="875"/>
      <c r="AH43" s="875"/>
      <c r="AI43" s="876"/>
      <c r="AN43" s="874"/>
      <c r="AO43" s="875"/>
      <c r="AP43" s="875"/>
      <c r="AQ43" s="876"/>
      <c r="AV43" s="874"/>
      <c r="AW43" s="875"/>
      <c r="AX43" s="875"/>
      <c r="AY43" s="876"/>
      <c r="BD43" s="874"/>
      <c r="BE43" s="875"/>
      <c r="BF43" s="875"/>
      <c r="BG43" s="876"/>
      <c r="BL43" s="874"/>
      <c r="BM43" s="875"/>
      <c r="BN43" s="875"/>
      <c r="BO43" s="876"/>
      <c r="BQ43" s="201"/>
      <c r="BR43" s="201"/>
      <c r="BS43" s="201"/>
    </row>
    <row r="44" spans="1:71" ht="24" customHeight="1">
      <c r="A44" s="78"/>
      <c r="F44" s="268"/>
      <c r="G44" s="236"/>
      <c r="H44" s="865"/>
      <c r="I44" s="866"/>
      <c r="J44" s="866"/>
      <c r="K44" s="867"/>
      <c r="P44" s="865"/>
      <c r="Q44" s="866"/>
      <c r="R44" s="866"/>
      <c r="S44" s="867"/>
      <c r="T44" s="236"/>
      <c r="U44" s="236"/>
      <c r="X44" s="874"/>
      <c r="Y44" s="875"/>
      <c r="Z44" s="875"/>
      <c r="AA44" s="876"/>
      <c r="AF44" s="874"/>
      <c r="AG44" s="875"/>
      <c r="AH44" s="875"/>
      <c r="AI44" s="876"/>
      <c r="AN44" s="874"/>
      <c r="AO44" s="875"/>
      <c r="AP44" s="875"/>
      <c r="AQ44" s="876"/>
      <c r="AV44" s="874"/>
      <c r="AW44" s="875"/>
      <c r="AX44" s="875"/>
      <c r="AY44" s="876"/>
      <c r="BD44" s="874"/>
      <c r="BE44" s="875"/>
      <c r="BF44" s="875"/>
      <c r="BG44" s="876"/>
      <c r="BL44" s="874"/>
      <c r="BM44" s="875"/>
      <c r="BN44" s="875"/>
      <c r="BO44" s="876"/>
      <c r="BQ44" s="201"/>
      <c r="BR44" s="201"/>
      <c r="BS44" s="201"/>
    </row>
    <row r="45" spans="1:71" ht="24" customHeight="1">
      <c r="A45" s="78"/>
      <c r="F45" s="268"/>
      <c r="G45" s="236"/>
      <c r="H45" s="865"/>
      <c r="I45" s="866"/>
      <c r="J45" s="866"/>
      <c r="K45" s="867"/>
      <c r="P45" s="865"/>
      <c r="Q45" s="866"/>
      <c r="R45" s="866"/>
      <c r="S45" s="867"/>
      <c r="T45" s="236"/>
      <c r="U45" s="236"/>
      <c r="X45" s="874"/>
      <c r="Y45" s="875"/>
      <c r="Z45" s="875"/>
      <c r="AA45" s="876"/>
      <c r="AF45" s="874"/>
      <c r="AG45" s="875"/>
      <c r="AH45" s="875"/>
      <c r="AI45" s="876"/>
      <c r="AN45" s="874"/>
      <c r="AO45" s="875"/>
      <c r="AP45" s="875"/>
      <c r="AQ45" s="876"/>
      <c r="AV45" s="874"/>
      <c r="AW45" s="875"/>
      <c r="AX45" s="875"/>
      <c r="AY45" s="876"/>
      <c r="BD45" s="874"/>
      <c r="BE45" s="875"/>
      <c r="BF45" s="875"/>
      <c r="BG45" s="876"/>
      <c r="BL45" s="874"/>
      <c r="BM45" s="875"/>
      <c r="BN45" s="875"/>
      <c r="BO45" s="876"/>
      <c r="BQ45" s="201"/>
      <c r="BR45" s="201"/>
      <c r="BS45" s="201"/>
    </row>
    <row r="46" spans="1:71" ht="24" customHeight="1">
      <c r="A46" s="78"/>
      <c r="F46" s="268"/>
      <c r="G46" s="236"/>
      <c r="H46" s="865"/>
      <c r="I46" s="866"/>
      <c r="J46" s="866"/>
      <c r="K46" s="867"/>
      <c r="P46" s="865"/>
      <c r="Q46" s="866"/>
      <c r="R46" s="866"/>
      <c r="S46" s="867"/>
      <c r="T46" s="236"/>
      <c r="U46" s="236"/>
      <c r="X46" s="874"/>
      <c r="Y46" s="875"/>
      <c r="Z46" s="875"/>
      <c r="AA46" s="876"/>
      <c r="AF46" s="874"/>
      <c r="AG46" s="875"/>
      <c r="AH46" s="875"/>
      <c r="AI46" s="876"/>
      <c r="AN46" s="874"/>
      <c r="AO46" s="875"/>
      <c r="AP46" s="875"/>
      <c r="AQ46" s="876"/>
      <c r="AV46" s="874"/>
      <c r="AW46" s="875"/>
      <c r="AX46" s="875"/>
      <c r="AY46" s="876"/>
      <c r="BD46" s="874"/>
      <c r="BE46" s="875"/>
      <c r="BF46" s="875"/>
      <c r="BG46" s="876"/>
      <c r="BL46" s="874"/>
      <c r="BM46" s="875"/>
      <c r="BN46" s="875"/>
      <c r="BO46" s="876"/>
      <c r="BQ46" s="201"/>
      <c r="BR46" s="201"/>
      <c r="BS46" s="201"/>
    </row>
    <row r="47" spans="1:71" ht="24" customHeight="1">
      <c r="A47" s="78"/>
      <c r="F47" s="268"/>
      <c r="G47" s="236"/>
      <c r="H47" s="865"/>
      <c r="I47" s="866"/>
      <c r="J47" s="866"/>
      <c r="K47" s="867"/>
      <c r="P47" s="865"/>
      <c r="Q47" s="866"/>
      <c r="R47" s="866"/>
      <c r="S47" s="867"/>
      <c r="T47" s="236"/>
      <c r="U47" s="236"/>
      <c r="X47" s="874"/>
      <c r="Y47" s="875"/>
      <c r="Z47" s="875"/>
      <c r="AA47" s="876"/>
      <c r="AF47" s="874"/>
      <c r="AG47" s="875"/>
      <c r="AH47" s="875"/>
      <c r="AI47" s="876"/>
      <c r="AN47" s="874"/>
      <c r="AO47" s="875"/>
      <c r="AP47" s="875"/>
      <c r="AQ47" s="876"/>
      <c r="AV47" s="874"/>
      <c r="AW47" s="875"/>
      <c r="AX47" s="875"/>
      <c r="AY47" s="876"/>
      <c r="BD47" s="874"/>
      <c r="BE47" s="875"/>
      <c r="BF47" s="875"/>
      <c r="BG47" s="876"/>
      <c r="BL47" s="874"/>
      <c r="BM47" s="875"/>
      <c r="BN47" s="875"/>
      <c r="BO47" s="876"/>
      <c r="BQ47" s="201"/>
      <c r="BR47" s="201"/>
      <c r="BS47" s="201"/>
    </row>
    <row r="48" spans="1:71" ht="24" customHeight="1">
      <c r="A48" s="78"/>
      <c r="F48" s="268"/>
      <c r="G48" s="236"/>
      <c r="H48" s="865"/>
      <c r="I48" s="866"/>
      <c r="J48" s="866"/>
      <c r="K48" s="867"/>
      <c r="P48" s="865"/>
      <c r="Q48" s="866"/>
      <c r="R48" s="866"/>
      <c r="S48" s="867"/>
      <c r="T48" s="236"/>
      <c r="U48" s="236"/>
      <c r="X48" s="874"/>
      <c r="Y48" s="875"/>
      <c r="Z48" s="875"/>
      <c r="AA48" s="876"/>
      <c r="AF48" s="874"/>
      <c r="AG48" s="875"/>
      <c r="AH48" s="875"/>
      <c r="AI48" s="876"/>
      <c r="AN48" s="874"/>
      <c r="AO48" s="875"/>
      <c r="AP48" s="875"/>
      <c r="AQ48" s="876"/>
      <c r="AV48" s="874"/>
      <c r="AW48" s="875"/>
      <c r="AX48" s="875"/>
      <c r="AY48" s="876"/>
      <c r="BD48" s="874"/>
      <c r="BE48" s="875"/>
      <c r="BF48" s="875"/>
      <c r="BG48" s="876"/>
      <c r="BL48" s="874"/>
      <c r="BM48" s="875"/>
      <c r="BN48" s="875"/>
      <c r="BO48" s="876"/>
      <c r="BQ48" s="201"/>
      <c r="BR48" s="201"/>
      <c r="BS48" s="201"/>
    </row>
    <row r="49" spans="1:71" ht="24" customHeight="1">
      <c r="A49" s="78"/>
      <c r="F49" s="268"/>
      <c r="G49" s="236"/>
      <c r="H49" s="865"/>
      <c r="I49" s="866"/>
      <c r="J49" s="866"/>
      <c r="K49" s="867"/>
      <c r="P49" s="865"/>
      <c r="Q49" s="866"/>
      <c r="R49" s="866"/>
      <c r="S49" s="867"/>
      <c r="T49" s="236"/>
      <c r="U49" s="236"/>
      <c r="X49" s="874"/>
      <c r="Y49" s="875"/>
      <c r="Z49" s="875"/>
      <c r="AA49" s="876"/>
      <c r="AF49" s="874"/>
      <c r="AG49" s="875"/>
      <c r="AH49" s="875"/>
      <c r="AI49" s="876"/>
      <c r="AN49" s="874"/>
      <c r="AO49" s="875"/>
      <c r="AP49" s="875"/>
      <c r="AQ49" s="876"/>
      <c r="AV49" s="874"/>
      <c r="AW49" s="875"/>
      <c r="AX49" s="875"/>
      <c r="AY49" s="876"/>
      <c r="BD49" s="874"/>
      <c r="BE49" s="875"/>
      <c r="BF49" s="875"/>
      <c r="BG49" s="876"/>
      <c r="BL49" s="874"/>
      <c r="BM49" s="875"/>
      <c r="BN49" s="875"/>
      <c r="BO49" s="876"/>
      <c r="BQ49" s="201"/>
      <c r="BR49" s="201"/>
      <c r="BS49" s="201"/>
    </row>
    <row r="50" spans="1:71" ht="24" customHeight="1">
      <c r="A50" s="78"/>
      <c r="F50" s="268"/>
      <c r="G50" s="236"/>
      <c r="H50" s="865"/>
      <c r="I50" s="866"/>
      <c r="J50" s="866"/>
      <c r="K50" s="867"/>
      <c r="P50" s="865"/>
      <c r="Q50" s="866"/>
      <c r="R50" s="866"/>
      <c r="S50" s="867"/>
      <c r="T50" s="236"/>
      <c r="U50" s="236"/>
      <c r="X50" s="874"/>
      <c r="Y50" s="875"/>
      <c r="Z50" s="875"/>
      <c r="AA50" s="876"/>
      <c r="AF50" s="874"/>
      <c r="AG50" s="875"/>
      <c r="AH50" s="875"/>
      <c r="AI50" s="876"/>
      <c r="AN50" s="874"/>
      <c r="AO50" s="875"/>
      <c r="AP50" s="875"/>
      <c r="AQ50" s="876"/>
      <c r="AV50" s="874"/>
      <c r="AW50" s="875"/>
      <c r="AX50" s="875"/>
      <c r="AY50" s="876"/>
      <c r="BD50" s="874"/>
      <c r="BE50" s="875"/>
      <c r="BF50" s="875"/>
      <c r="BG50" s="876"/>
      <c r="BL50" s="874"/>
      <c r="BM50" s="875"/>
      <c r="BN50" s="875"/>
      <c r="BO50" s="876"/>
      <c r="BQ50" s="201"/>
      <c r="BR50" s="201"/>
      <c r="BS50" s="201"/>
    </row>
    <row r="51" spans="1:71" ht="24" customHeight="1">
      <c r="A51" s="78"/>
      <c r="F51" s="268"/>
      <c r="G51" s="236"/>
      <c r="H51" s="865"/>
      <c r="I51" s="866"/>
      <c r="J51" s="866"/>
      <c r="K51" s="867"/>
      <c r="P51" s="865"/>
      <c r="Q51" s="866"/>
      <c r="R51" s="866"/>
      <c r="S51" s="867"/>
      <c r="T51" s="236"/>
      <c r="U51" s="236"/>
      <c r="X51" s="874"/>
      <c r="Y51" s="875"/>
      <c r="Z51" s="875"/>
      <c r="AA51" s="876"/>
      <c r="AF51" s="874"/>
      <c r="AG51" s="875"/>
      <c r="AH51" s="875"/>
      <c r="AI51" s="876"/>
      <c r="AN51" s="874"/>
      <c r="AO51" s="875"/>
      <c r="AP51" s="875"/>
      <c r="AQ51" s="876"/>
      <c r="AV51" s="874"/>
      <c r="AW51" s="875"/>
      <c r="AX51" s="875"/>
      <c r="AY51" s="876"/>
      <c r="BD51" s="874"/>
      <c r="BE51" s="875"/>
      <c r="BF51" s="875"/>
      <c r="BG51" s="876"/>
      <c r="BL51" s="874"/>
      <c r="BM51" s="875"/>
      <c r="BN51" s="875"/>
      <c r="BO51" s="876"/>
      <c r="BQ51" s="201"/>
      <c r="BR51" s="201"/>
      <c r="BS51" s="201"/>
    </row>
    <row r="52" spans="1:71" ht="24" customHeight="1">
      <c r="A52" s="78"/>
      <c r="F52" s="268"/>
      <c r="G52" s="236"/>
      <c r="H52" s="865"/>
      <c r="I52" s="866"/>
      <c r="J52" s="866"/>
      <c r="K52" s="867"/>
      <c r="P52" s="865"/>
      <c r="Q52" s="866"/>
      <c r="R52" s="866"/>
      <c r="S52" s="867"/>
      <c r="T52" s="236"/>
      <c r="U52" s="236"/>
      <c r="X52" s="874"/>
      <c r="Y52" s="875"/>
      <c r="Z52" s="875"/>
      <c r="AA52" s="876"/>
      <c r="AF52" s="874"/>
      <c r="AG52" s="875"/>
      <c r="AH52" s="875"/>
      <c r="AI52" s="876"/>
      <c r="AN52" s="874"/>
      <c r="AO52" s="875"/>
      <c r="AP52" s="875"/>
      <c r="AQ52" s="876"/>
      <c r="AV52" s="874"/>
      <c r="AW52" s="875"/>
      <c r="AX52" s="875"/>
      <c r="AY52" s="876"/>
      <c r="BD52" s="874"/>
      <c r="BE52" s="875"/>
      <c r="BF52" s="875"/>
      <c r="BG52" s="876"/>
      <c r="BL52" s="874"/>
      <c r="BM52" s="875"/>
      <c r="BN52" s="875"/>
      <c r="BO52" s="876"/>
      <c r="BQ52" s="201"/>
      <c r="BR52" s="201"/>
      <c r="BS52" s="201"/>
    </row>
    <row r="53" spans="1:71" ht="24" customHeight="1" thickBot="1">
      <c r="A53" s="78"/>
      <c r="F53" s="268"/>
      <c r="G53" s="236"/>
      <c r="H53" s="868"/>
      <c r="I53" s="869"/>
      <c r="J53" s="869"/>
      <c r="K53" s="870"/>
      <c r="P53" s="868"/>
      <c r="Q53" s="869"/>
      <c r="R53" s="869"/>
      <c r="S53" s="870"/>
      <c r="T53" s="236"/>
      <c r="U53" s="236"/>
      <c r="X53" s="877"/>
      <c r="Y53" s="878"/>
      <c r="Z53" s="878"/>
      <c r="AA53" s="879"/>
      <c r="AF53" s="877"/>
      <c r="AG53" s="878"/>
      <c r="AH53" s="878"/>
      <c r="AI53" s="879"/>
      <c r="AN53" s="877"/>
      <c r="AO53" s="878"/>
      <c r="AP53" s="878"/>
      <c r="AQ53" s="879"/>
      <c r="AV53" s="877"/>
      <c r="AW53" s="878"/>
      <c r="AX53" s="878"/>
      <c r="AY53" s="879"/>
      <c r="BD53" s="877"/>
      <c r="BE53" s="878"/>
      <c r="BF53" s="878"/>
      <c r="BG53" s="879"/>
      <c r="BL53" s="877"/>
      <c r="BM53" s="878"/>
      <c r="BN53" s="878"/>
      <c r="BO53" s="879"/>
      <c r="BQ53" s="201"/>
      <c r="BR53" s="201"/>
      <c r="BS53" s="201"/>
    </row>
    <row r="54" spans="1:71" ht="24" customHeight="1">
      <c r="BQ54" s="201"/>
    </row>
  </sheetData>
  <mergeCells count="72">
    <mergeCell ref="BL34:BO35"/>
    <mergeCell ref="H36:K53"/>
    <mergeCell ref="P36:S53"/>
    <mergeCell ref="X36:AA53"/>
    <mergeCell ref="AF36:AI53"/>
    <mergeCell ref="AN36:AQ53"/>
    <mergeCell ref="AV36:AY53"/>
    <mergeCell ref="BD36:BG53"/>
    <mergeCell ref="BL36:BO53"/>
    <mergeCell ref="AB29:AF30"/>
    <mergeCell ref="AR29:AU30"/>
    <mergeCell ref="L29:O30"/>
    <mergeCell ref="BH29:BK30"/>
    <mergeCell ref="H34:K35"/>
    <mergeCell ref="P34:S35"/>
    <mergeCell ref="X34:AA35"/>
    <mergeCell ref="AF34:AI35"/>
    <mergeCell ref="AN34:AQ35"/>
    <mergeCell ref="AV34:AY35"/>
    <mergeCell ref="BD34:BG35"/>
    <mergeCell ref="BG26:BH27"/>
    <mergeCell ref="BK26:BL27"/>
    <mergeCell ref="BN26:BO28"/>
    <mergeCell ref="Z28:AA28"/>
    <mergeCell ref="AF28:AG28"/>
    <mergeCell ref="AP28:AQ28"/>
    <mergeCell ref="AV28:AW28"/>
    <mergeCell ref="BF28:BG28"/>
    <mergeCell ref="BL28:BM28"/>
    <mergeCell ref="Q20:Z24"/>
    <mergeCell ref="AX20:BF24"/>
    <mergeCell ref="X26:Y28"/>
    <mergeCell ref="AA26:AB27"/>
    <mergeCell ref="AE26:AF27"/>
    <mergeCell ref="AH26:AI28"/>
    <mergeCell ref="AN26:AO28"/>
    <mergeCell ref="AQ26:AR27"/>
    <mergeCell ref="AU26:AV27"/>
    <mergeCell ref="BD26:BE28"/>
    <mergeCell ref="AR19:AS19"/>
    <mergeCell ref="AT19:AU19"/>
    <mergeCell ref="BH19:BI19"/>
    <mergeCell ref="AG16:AN19"/>
    <mergeCell ref="AX16:AY16"/>
    <mergeCell ref="BD16:BE16"/>
    <mergeCell ref="BF17:BG18"/>
    <mergeCell ref="AR18:AS18"/>
    <mergeCell ref="AX18:AY18"/>
    <mergeCell ref="BD18:BE18"/>
    <mergeCell ref="BH18:BI18"/>
    <mergeCell ref="N17:O18"/>
    <mergeCell ref="AU17:AV18"/>
    <mergeCell ref="AX17:AY17"/>
    <mergeCell ref="BD17:BE17"/>
    <mergeCell ref="AZ13:BA13"/>
    <mergeCell ref="V14:W14"/>
    <mergeCell ref="AH14:AI14"/>
    <mergeCell ref="AL14:AM14"/>
    <mergeCell ref="AZ14:BA14"/>
    <mergeCell ref="AZ15:BA15"/>
    <mergeCell ref="R13:S13"/>
    <mergeCell ref="V13:W13"/>
    <mergeCell ref="AF13:AG14"/>
    <mergeCell ref="AH13:AI13"/>
    <mergeCell ref="AL13:AM13"/>
    <mergeCell ref="AN13:AO14"/>
    <mergeCell ref="B1:BM1"/>
    <mergeCell ref="B3:BM4"/>
    <mergeCell ref="AA6:AO7"/>
    <mergeCell ref="AD9:AM10"/>
    <mergeCell ref="AH12:AI12"/>
    <mergeCell ref="AL12:AM12"/>
  </mergeCells>
  <phoneticPr fontId="1"/>
  <printOptions horizontalCentered="1"/>
  <pageMargins left="0.11811023622047245" right="0.11811023622047245" top="0.55118110236220474" bottom="0" header="0.31496062992125984" footer="0.31496062992125984"/>
  <pageSetup paperSize="9" scale="41" orientation="landscape"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EF30"/>
  <sheetViews>
    <sheetView showGridLines="0" topLeftCell="A10" zoomScale="70" zoomScaleNormal="70" workbookViewId="0">
      <selection activeCell="AI37" sqref="AI37"/>
    </sheetView>
  </sheetViews>
  <sheetFormatPr defaultColWidth="2.75" defaultRowHeight="19.5"/>
  <cols>
    <col min="1" max="1" width="6.625" style="79" customWidth="1"/>
    <col min="2" max="2" width="26" style="80" bestFit="1" customWidth="1"/>
    <col min="3" max="22" width="4.75" style="80" customWidth="1"/>
    <col min="23" max="29" width="4.25" style="80" customWidth="1"/>
    <col min="30" max="30" width="4.625" style="80" customWidth="1"/>
    <col min="31" max="31" width="2.75" style="80" customWidth="1"/>
    <col min="32" max="33" width="5.375" style="80" customWidth="1"/>
    <col min="34" max="34" width="5.75" style="80" customWidth="1"/>
    <col min="35" max="35" width="17.75" style="80" bestFit="1" customWidth="1"/>
    <col min="36" max="36" width="2.75" style="80" customWidth="1"/>
    <col min="37" max="37" width="10.375" style="80" customWidth="1"/>
    <col min="38" max="133" width="8.875" style="80" customWidth="1"/>
    <col min="134" max="134" width="3.375" style="80" customWidth="1"/>
    <col min="135" max="135" width="22.125" style="80" customWidth="1"/>
    <col min="136" max="256" width="2.75" style="80"/>
    <col min="257" max="257" width="6.625" style="80" customWidth="1"/>
    <col min="258" max="258" width="32.375" style="80" bestFit="1" customWidth="1"/>
    <col min="259" max="285" width="4.25" style="80" customWidth="1"/>
    <col min="286" max="286" width="4.625" style="80" customWidth="1"/>
    <col min="287" max="287" width="2.75" style="80" customWidth="1"/>
    <col min="288" max="289" width="5.375" style="80" customWidth="1"/>
    <col min="290" max="291" width="5.75" style="80" customWidth="1"/>
    <col min="292" max="292" width="2.75" style="80" customWidth="1"/>
    <col min="293" max="293" width="10.375" style="80" customWidth="1"/>
    <col min="294" max="389" width="8.875" style="80" customWidth="1"/>
    <col min="390" max="390" width="3.375" style="80" customWidth="1"/>
    <col min="391" max="391" width="22.125" style="80" customWidth="1"/>
    <col min="392" max="512" width="2.75" style="80"/>
    <col min="513" max="513" width="6.625" style="80" customWidth="1"/>
    <col min="514" max="514" width="32.375" style="80" bestFit="1" customWidth="1"/>
    <col min="515" max="541" width="4.25" style="80" customWidth="1"/>
    <col min="542" max="542" width="4.625" style="80" customWidth="1"/>
    <col min="543" max="543" width="2.75" style="80" customWidth="1"/>
    <col min="544" max="545" width="5.375" style="80" customWidth="1"/>
    <col min="546" max="547" width="5.75" style="80" customWidth="1"/>
    <col min="548" max="548" width="2.75" style="80" customWidth="1"/>
    <col min="549" max="549" width="10.375" style="80" customWidth="1"/>
    <col min="550" max="645" width="8.875" style="80" customWidth="1"/>
    <col min="646" max="646" width="3.375" style="80" customWidth="1"/>
    <col min="647" max="647" width="22.125" style="80" customWidth="1"/>
    <col min="648" max="768" width="2.75" style="80"/>
    <col min="769" max="769" width="6.625" style="80" customWidth="1"/>
    <col min="770" max="770" width="32.375" style="80" bestFit="1" customWidth="1"/>
    <col min="771" max="797" width="4.25" style="80" customWidth="1"/>
    <col min="798" max="798" width="4.625" style="80" customWidth="1"/>
    <col min="799" max="799" width="2.75" style="80" customWidth="1"/>
    <col min="800" max="801" width="5.375" style="80" customWidth="1"/>
    <col min="802" max="803" width="5.75" style="80" customWidth="1"/>
    <col min="804" max="804" width="2.75" style="80" customWidth="1"/>
    <col min="805" max="805" width="10.375" style="80" customWidth="1"/>
    <col min="806" max="901" width="8.875" style="80" customWidth="1"/>
    <col min="902" max="902" width="3.375" style="80" customWidth="1"/>
    <col min="903" max="903" width="22.125" style="80" customWidth="1"/>
    <col min="904" max="1024" width="2.75" style="80"/>
    <col min="1025" max="1025" width="6.625" style="80" customWidth="1"/>
    <col min="1026" max="1026" width="32.375" style="80" bestFit="1" customWidth="1"/>
    <col min="1027" max="1053" width="4.25" style="80" customWidth="1"/>
    <col min="1054" max="1054" width="4.625" style="80" customWidth="1"/>
    <col min="1055" max="1055" width="2.75" style="80" customWidth="1"/>
    <col min="1056" max="1057" width="5.375" style="80" customWidth="1"/>
    <col min="1058" max="1059" width="5.75" style="80" customWidth="1"/>
    <col min="1060" max="1060" width="2.75" style="80" customWidth="1"/>
    <col min="1061" max="1061" width="10.375" style="80" customWidth="1"/>
    <col min="1062" max="1157" width="8.875" style="80" customWidth="1"/>
    <col min="1158" max="1158" width="3.375" style="80" customWidth="1"/>
    <col min="1159" max="1159" width="22.125" style="80" customWidth="1"/>
    <col min="1160" max="1280" width="2.75" style="80"/>
    <col min="1281" max="1281" width="6.625" style="80" customWidth="1"/>
    <col min="1282" max="1282" width="32.375" style="80" bestFit="1" customWidth="1"/>
    <col min="1283" max="1309" width="4.25" style="80" customWidth="1"/>
    <col min="1310" max="1310" width="4.625" style="80" customWidth="1"/>
    <col min="1311" max="1311" width="2.75" style="80" customWidth="1"/>
    <col min="1312" max="1313" width="5.375" style="80" customWidth="1"/>
    <col min="1314" max="1315" width="5.75" style="80" customWidth="1"/>
    <col min="1316" max="1316" width="2.75" style="80" customWidth="1"/>
    <col min="1317" max="1317" width="10.375" style="80" customWidth="1"/>
    <col min="1318" max="1413" width="8.875" style="80" customWidth="1"/>
    <col min="1414" max="1414" width="3.375" style="80" customWidth="1"/>
    <col min="1415" max="1415" width="22.125" style="80" customWidth="1"/>
    <col min="1416" max="1536" width="2.75" style="80"/>
    <col min="1537" max="1537" width="6.625" style="80" customWidth="1"/>
    <col min="1538" max="1538" width="32.375" style="80" bestFit="1" customWidth="1"/>
    <col min="1539" max="1565" width="4.25" style="80" customWidth="1"/>
    <col min="1566" max="1566" width="4.625" style="80" customWidth="1"/>
    <col min="1567" max="1567" width="2.75" style="80" customWidth="1"/>
    <col min="1568" max="1569" width="5.375" style="80" customWidth="1"/>
    <col min="1570" max="1571" width="5.75" style="80" customWidth="1"/>
    <col min="1572" max="1572" width="2.75" style="80" customWidth="1"/>
    <col min="1573" max="1573" width="10.375" style="80" customWidth="1"/>
    <col min="1574" max="1669" width="8.875" style="80" customWidth="1"/>
    <col min="1670" max="1670" width="3.375" style="80" customWidth="1"/>
    <col min="1671" max="1671" width="22.125" style="80" customWidth="1"/>
    <col min="1672" max="1792" width="2.75" style="80"/>
    <col min="1793" max="1793" width="6.625" style="80" customWidth="1"/>
    <col min="1794" max="1794" width="32.375" style="80" bestFit="1" customWidth="1"/>
    <col min="1795" max="1821" width="4.25" style="80" customWidth="1"/>
    <col min="1822" max="1822" width="4.625" style="80" customWidth="1"/>
    <col min="1823" max="1823" width="2.75" style="80" customWidth="1"/>
    <col min="1824" max="1825" width="5.375" style="80" customWidth="1"/>
    <col min="1826" max="1827" width="5.75" style="80" customWidth="1"/>
    <col min="1828" max="1828" width="2.75" style="80" customWidth="1"/>
    <col min="1829" max="1829" width="10.375" style="80" customWidth="1"/>
    <col min="1830" max="1925" width="8.875" style="80" customWidth="1"/>
    <col min="1926" max="1926" width="3.375" style="80" customWidth="1"/>
    <col min="1927" max="1927" width="22.125" style="80" customWidth="1"/>
    <col min="1928" max="2048" width="2.75" style="80"/>
    <col min="2049" max="2049" width="6.625" style="80" customWidth="1"/>
    <col min="2050" max="2050" width="32.375" style="80" bestFit="1" customWidth="1"/>
    <col min="2051" max="2077" width="4.25" style="80" customWidth="1"/>
    <col min="2078" max="2078" width="4.625" style="80" customWidth="1"/>
    <col min="2079" max="2079" width="2.75" style="80" customWidth="1"/>
    <col min="2080" max="2081" width="5.375" style="80" customWidth="1"/>
    <col min="2082" max="2083" width="5.75" style="80" customWidth="1"/>
    <col min="2084" max="2084" width="2.75" style="80" customWidth="1"/>
    <col min="2085" max="2085" width="10.375" style="80" customWidth="1"/>
    <col min="2086" max="2181" width="8.875" style="80" customWidth="1"/>
    <col min="2182" max="2182" width="3.375" style="80" customWidth="1"/>
    <col min="2183" max="2183" width="22.125" style="80" customWidth="1"/>
    <col min="2184" max="2304" width="2.75" style="80"/>
    <col min="2305" max="2305" width="6.625" style="80" customWidth="1"/>
    <col min="2306" max="2306" width="32.375" style="80" bestFit="1" customWidth="1"/>
    <col min="2307" max="2333" width="4.25" style="80" customWidth="1"/>
    <col min="2334" max="2334" width="4.625" style="80" customWidth="1"/>
    <col min="2335" max="2335" width="2.75" style="80" customWidth="1"/>
    <col min="2336" max="2337" width="5.375" style="80" customWidth="1"/>
    <col min="2338" max="2339" width="5.75" style="80" customWidth="1"/>
    <col min="2340" max="2340" width="2.75" style="80" customWidth="1"/>
    <col min="2341" max="2341" width="10.375" style="80" customWidth="1"/>
    <col min="2342" max="2437" width="8.875" style="80" customWidth="1"/>
    <col min="2438" max="2438" width="3.375" style="80" customWidth="1"/>
    <col min="2439" max="2439" width="22.125" style="80" customWidth="1"/>
    <col min="2440" max="2560" width="2.75" style="80"/>
    <col min="2561" max="2561" width="6.625" style="80" customWidth="1"/>
    <col min="2562" max="2562" width="32.375" style="80" bestFit="1" customWidth="1"/>
    <col min="2563" max="2589" width="4.25" style="80" customWidth="1"/>
    <col min="2590" max="2590" width="4.625" style="80" customWidth="1"/>
    <col min="2591" max="2591" width="2.75" style="80" customWidth="1"/>
    <col min="2592" max="2593" width="5.375" style="80" customWidth="1"/>
    <col min="2594" max="2595" width="5.75" style="80" customWidth="1"/>
    <col min="2596" max="2596" width="2.75" style="80" customWidth="1"/>
    <col min="2597" max="2597" width="10.375" style="80" customWidth="1"/>
    <col min="2598" max="2693" width="8.875" style="80" customWidth="1"/>
    <col min="2694" max="2694" width="3.375" style="80" customWidth="1"/>
    <col min="2695" max="2695" width="22.125" style="80" customWidth="1"/>
    <col min="2696" max="2816" width="2.75" style="80"/>
    <col min="2817" max="2817" width="6.625" style="80" customWidth="1"/>
    <col min="2818" max="2818" width="32.375" style="80" bestFit="1" customWidth="1"/>
    <col min="2819" max="2845" width="4.25" style="80" customWidth="1"/>
    <col min="2846" max="2846" width="4.625" style="80" customWidth="1"/>
    <col min="2847" max="2847" width="2.75" style="80" customWidth="1"/>
    <col min="2848" max="2849" width="5.375" style="80" customWidth="1"/>
    <col min="2850" max="2851" width="5.75" style="80" customWidth="1"/>
    <col min="2852" max="2852" width="2.75" style="80" customWidth="1"/>
    <col min="2853" max="2853" width="10.375" style="80" customWidth="1"/>
    <col min="2854" max="2949" width="8.875" style="80" customWidth="1"/>
    <col min="2950" max="2950" width="3.375" style="80" customWidth="1"/>
    <col min="2951" max="2951" width="22.125" style="80" customWidth="1"/>
    <col min="2952" max="3072" width="2.75" style="80"/>
    <col min="3073" max="3073" width="6.625" style="80" customWidth="1"/>
    <col min="3074" max="3074" width="32.375" style="80" bestFit="1" customWidth="1"/>
    <col min="3075" max="3101" width="4.25" style="80" customWidth="1"/>
    <col min="3102" max="3102" width="4.625" style="80" customWidth="1"/>
    <col min="3103" max="3103" width="2.75" style="80" customWidth="1"/>
    <col min="3104" max="3105" width="5.375" style="80" customWidth="1"/>
    <col min="3106" max="3107" width="5.75" style="80" customWidth="1"/>
    <col min="3108" max="3108" width="2.75" style="80" customWidth="1"/>
    <col min="3109" max="3109" width="10.375" style="80" customWidth="1"/>
    <col min="3110" max="3205" width="8.875" style="80" customWidth="1"/>
    <col min="3206" max="3206" width="3.375" style="80" customWidth="1"/>
    <col min="3207" max="3207" width="22.125" style="80" customWidth="1"/>
    <col min="3208" max="3328" width="2.75" style="80"/>
    <col min="3329" max="3329" width="6.625" style="80" customWidth="1"/>
    <col min="3330" max="3330" width="32.375" style="80" bestFit="1" customWidth="1"/>
    <col min="3331" max="3357" width="4.25" style="80" customWidth="1"/>
    <col min="3358" max="3358" width="4.625" style="80" customWidth="1"/>
    <col min="3359" max="3359" width="2.75" style="80" customWidth="1"/>
    <col min="3360" max="3361" width="5.375" style="80" customWidth="1"/>
    <col min="3362" max="3363" width="5.75" style="80" customWidth="1"/>
    <col min="3364" max="3364" width="2.75" style="80" customWidth="1"/>
    <col min="3365" max="3365" width="10.375" style="80" customWidth="1"/>
    <col min="3366" max="3461" width="8.875" style="80" customWidth="1"/>
    <col min="3462" max="3462" width="3.375" style="80" customWidth="1"/>
    <col min="3463" max="3463" width="22.125" style="80" customWidth="1"/>
    <col min="3464" max="3584" width="2.75" style="80"/>
    <col min="3585" max="3585" width="6.625" style="80" customWidth="1"/>
    <col min="3586" max="3586" width="32.375" style="80" bestFit="1" customWidth="1"/>
    <col min="3587" max="3613" width="4.25" style="80" customWidth="1"/>
    <col min="3614" max="3614" width="4.625" style="80" customWidth="1"/>
    <col min="3615" max="3615" width="2.75" style="80" customWidth="1"/>
    <col min="3616" max="3617" width="5.375" style="80" customWidth="1"/>
    <col min="3618" max="3619" width="5.75" style="80" customWidth="1"/>
    <col min="3620" max="3620" width="2.75" style="80" customWidth="1"/>
    <col min="3621" max="3621" width="10.375" style="80" customWidth="1"/>
    <col min="3622" max="3717" width="8.875" style="80" customWidth="1"/>
    <col min="3718" max="3718" width="3.375" style="80" customWidth="1"/>
    <col min="3719" max="3719" width="22.125" style="80" customWidth="1"/>
    <col min="3720" max="3840" width="2.75" style="80"/>
    <col min="3841" max="3841" width="6.625" style="80" customWidth="1"/>
    <col min="3842" max="3842" width="32.375" style="80" bestFit="1" customWidth="1"/>
    <col min="3843" max="3869" width="4.25" style="80" customWidth="1"/>
    <col min="3870" max="3870" width="4.625" style="80" customWidth="1"/>
    <col min="3871" max="3871" width="2.75" style="80" customWidth="1"/>
    <col min="3872" max="3873" width="5.375" style="80" customWidth="1"/>
    <col min="3874" max="3875" width="5.75" style="80" customWidth="1"/>
    <col min="3876" max="3876" width="2.75" style="80" customWidth="1"/>
    <col min="3877" max="3877" width="10.375" style="80" customWidth="1"/>
    <col min="3878" max="3973" width="8.875" style="80" customWidth="1"/>
    <col min="3974" max="3974" width="3.375" style="80" customWidth="1"/>
    <col min="3975" max="3975" width="22.125" style="80" customWidth="1"/>
    <col min="3976" max="4096" width="2.75" style="80"/>
    <col min="4097" max="4097" width="6.625" style="80" customWidth="1"/>
    <col min="4098" max="4098" width="32.375" style="80" bestFit="1" customWidth="1"/>
    <col min="4099" max="4125" width="4.25" style="80" customWidth="1"/>
    <col min="4126" max="4126" width="4.625" style="80" customWidth="1"/>
    <col min="4127" max="4127" width="2.75" style="80" customWidth="1"/>
    <col min="4128" max="4129" width="5.375" style="80" customWidth="1"/>
    <col min="4130" max="4131" width="5.75" style="80" customWidth="1"/>
    <col min="4132" max="4132" width="2.75" style="80" customWidth="1"/>
    <col min="4133" max="4133" width="10.375" style="80" customWidth="1"/>
    <col min="4134" max="4229" width="8.875" style="80" customWidth="1"/>
    <col min="4230" max="4230" width="3.375" style="80" customWidth="1"/>
    <col min="4231" max="4231" width="22.125" style="80" customWidth="1"/>
    <col min="4232" max="4352" width="2.75" style="80"/>
    <col min="4353" max="4353" width="6.625" style="80" customWidth="1"/>
    <col min="4354" max="4354" width="32.375" style="80" bestFit="1" customWidth="1"/>
    <col min="4355" max="4381" width="4.25" style="80" customWidth="1"/>
    <col min="4382" max="4382" width="4.625" style="80" customWidth="1"/>
    <col min="4383" max="4383" width="2.75" style="80" customWidth="1"/>
    <col min="4384" max="4385" width="5.375" style="80" customWidth="1"/>
    <col min="4386" max="4387" width="5.75" style="80" customWidth="1"/>
    <col min="4388" max="4388" width="2.75" style="80" customWidth="1"/>
    <col min="4389" max="4389" width="10.375" style="80" customWidth="1"/>
    <col min="4390" max="4485" width="8.875" style="80" customWidth="1"/>
    <col min="4486" max="4486" width="3.375" style="80" customWidth="1"/>
    <col min="4487" max="4487" width="22.125" style="80" customWidth="1"/>
    <col min="4488" max="4608" width="2.75" style="80"/>
    <col min="4609" max="4609" width="6.625" style="80" customWidth="1"/>
    <col min="4610" max="4610" width="32.375" style="80" bestFit="1" customWidth="1"/>
    <col min="4611" max="4637" width="4.25" style="80" customWidth="1"/>
    <col min="4638" max="4638" width="4.625" style="80" customWidth="1"/>
    <col min="4639" max="4639" width="2.75" style="80" customWidth="1"/>
    <col min="4640" max="4641" width="5.375" style="80" customWidth="1"/>
    <col min="4642" max="4643" width="5.75" style="80" customWidth="1"/>
    <col min="4644" max="4644" width="2.75" style="80" customWidth="1"/>
    <col min="4645" max="4645" width="10.375" style="80" customWidth="1"/>
    <col min="4646" max="4741" width="8.875" style="80" customWidth="1"/>
    <col min="4742" max="4742" width="3.375" style="80" customWidth="1"/>
    <col min="4743" max="4743" width="22.125" style="80" customWidth="1"/>
    <col min="4744" max="4864" width="2.75" style="80"/>
    <col min="4865" max="4865" width="6.625" style="80" customWidth="1"/>
    <col min="4866" max="4866" width="32.375" style="80" bestFit="1" customWidth="1"/>
    <col min="4867" max="4893" width="4.25" style="80" customWidth="1"/>
    <col min="4894" max="4894" width="4.625" style="80" customWidth="1"/>
    <col min="4895" max="4895" width="2.75" style="80" customWidth="1"/>
    <col min="4896" max="4897" width="5.375" style="80" customWidth="1"/>
    <col min="4898" max="4899" width="5.75" style="80" customWidth="1"/>
    <col min="4900" max="4900" width="2.75" style="80" customWidth="1"/>
    <col min="4901" max="4901" width="10.375" style="80" customWidth="1"/>
    <col min="4902" max="4997" width="8.875" style="80" customWidth="1"/>
    <col min="4998" max="4998" width="3.375" style="80" customWidth="1"/>
    <col min="4999" max="4999" width="22.125" style="80" customWidth="1"/>
    <col min="5000" max="5120" width="2.75" style="80"/>
    <col min="5121" max="5121" width="6.625" style="80" customWidth="1"/>
    <col min="5122" max="5122" width="32.375" style="80" bestFit="1" customWidth="1"/>
    <col min="5123" max="5149" width="4.25" style="80" customWidth="1"/>
    <col min="5150" max="5150" width="4.625" style="80" customWidth="1"/>
    <col min="5151" max="5151" width="2.75" style="80" customWidth="1"/>
    <col min="5152" max="5153" width="5.375" style="80" customWidth="1"/>
    <col min="5154" max="5155" width="5.75" style="80" customWidth="1"/>
    <col min="5156" max="5156" width="2.75" style="80" customWidth="1"/>
    <col min="5157" max="5157" width="10.375" style="80" customWidth="1"/>
    <col min="5158" max="5253" width="8.875" style="80" customWidth="1"/>
    <col min="5254" max="5254" width="3.375" style="80" customWidth="1"/>
    <col min="5255" max="5255" width="22.125" style="80" customWidth="1"/>
    <col min="5256" max="5376" width="2.75" style="80"/>
    <col min="5377" max="5377" width="6.625" style="80" customWidth="1"/>
    <col min="5378" max="5378" width="32.375" style="80" bestFit="1" customWidth="1"/>
    <col min="5379" max="5405" width="4.25" style="80" customWidth="1"/>
    <col min="5406" max="5406" width="4.625" style="80" customWidth="1"/>
    <col min="5407" max="5407" width="2.75" style="80" customWidth="1"/>
    <col min="5408" max="5409" width="5.375" style="80" customWidth="1"/>
    <col min="5410" max="5411" width="5.75" style="80" customWidth="1"/>
    <col min="5412" max="5412" width="2.75" style="80" customWidth="1"/>
    <col min="5413" max="5413" width="10.375" style="80" customWidth="1"/>
    <col min="5414" max="5509" width="8.875" style="80" customWidth="1"/>
    <col min="5510" max="5510" width="3.375" style="80" customWidth="1"/>
    <col min="5511" max="5511" width="22.125" style="80" customWidth="1"/>
    <col min="5512" max="5632" width="2.75" style="80"/>
    <col min="5633" max="5633" width="6.625" style="80" customWidth="1"/>
    <col min="5634" max="5634" width="32.375" style="80" bestFit="1" customWidth="1"/>
    <col min="5635" max="5661" width="4.25" style="80" customWidth="1"/>
    <col min="5662" max="5662" width="4.625" style="80" customWidth="1"/>
    <col min="5663" max="5663" width="2.75" style="80" customWidth="1"/>
    <col min="5664" max="5665" width="5.375" style="80" customWidth="1"/>
    <col min="5666" max="5667" width="5.75" style="80" customWidth="1"/>
    <col min="5668" max="5668" width="2.75" style="80" customWidth="1"/>
    <col min="5669" max="5669" width="10.375" style="80" customWidth="1"/>
    <col min="5670" max="5765" width="8.875" style="80" customWidth="1"/>
    <col min="5766" max="5766" width="3.375" style="80" customWidth="1"/>
    <col min="5767" max="5767" width="22.125" style="80" customWidth="1"/>
    <col min="5768" max="5888" width="2.75" style="80"/>
    <col min="5889" max="5889" width="6.625" style="80" customWidth="1"/>
    <col min="5890" max="5890" width="32.375" style="80" bestFit="1" customWidth="1"/>
    <col min="5891" max="5917" width="4.25" style="80" customWidth="1"/>
    <col min="5918" max="5918" width="4.625" style="80" customWidth="1"/>
    <col min="5919" max="5919" width="2.75" style="80" customWidth="1"/>
    <col min="5920" max="5921" width="5.375" style="80" customWidth="1"/>
    <col min="5922" max="5923" width="5.75" style="80" customWidth="1"/>
    <col min="5924" max="5924" width="2.75" style="80" customWidth="1"/>
    <col min="5925" max="5925" width="10.375" style="80" customWidth="1"/>
    <col min="5926" max="6021" width="8.875" style="80" customWidth="1"/>
    <col min="6022" max="6022" width="3.375" style="80" customWidth="1"/>
    <col min="6023" max="6023" width="22.125" style="80" customWidth="1"/>
    <col min="6024" max="6144" width="2.75" style="80"/>
    <col min="6145" max="6145" width="6.625" style="80" customWidth="1"/>
    <col min="6146" max="6146" width="32.375" style="80" bestFit="1" customWidth="1"/>
    <col min="6147" max="6173" width="4.25" style="80" customWidth="1"/>
    <col min="6174" max="6174" width="4.625" style="80" customWidth="1"/>
    <col min="6175" max="6175" width="2.75" style="80" customWidth="1"/>
    <col min="6176" max="6177" width="5.375" style="80" customWidth="1"/>
    <col min="6178" max="6179" width="5.75" style="80" customWidth="1"/>
    <col min="6180" max="6180" width="2.75" style="80" customWidth="1"/>
    <col min="6181" max="6181" width="10.375" style="80" customWidth="1"/>
    <col min="6182" max="6277" width="8.875" style="80" customWidth="1"/>
    <col min="6278" max="6278" width="3.375" style="80" customWidth="1"/>
    <col min="6279" max="6279" width="22.125" style="80" customWidth="1"/>
    <col min="6280" max="6400" width="2.75" style="80"/>
    <col min="6401" max="6401" width="6.625" style="80" customWidth="1"/>
    <col min="6402" max="6402" width="32.375" style="80" bestFit="1" customWidth="1"/>
    <col min="6403" max="6429" width="4.25" style="80" customWidth="1"/>
    <col min="6430" max="6430" width="4.625" style="80" customWidth="1"/>
    <col min="6431" max="6431" width="2.75" style="80" customWidth="1"/>
    <col min="6432" max="6433" width="5.375" style="80" customWidth="1"/>
    <col min="6434" max="6435" width="5.75" style="80" customWidth="1"/>
    <col min="6436" max="6436" width="2.75" style="80" customWidth="1"/>
    <col min="6437" max="6437" width="10.375" style="80" customWidth="1"/>
    <col min="6438" max="6533" width="8.875" style="80" customWidth="1"/>
    <col min="6534" max="6534" width="3.375" style="80" customWidth="1"/>
    <col min="6535" max="6535" width="22.125" style="80" customWidth="1"/>
    <col min="6536" max="6656" width="2.75" style="80"/>
    <col min="6657" max="6657" width="6.625" style="80" customWidth="1"/>
    <col min="6658" max="6658" width="32.375" style="80" bestFit="1" customWidth="1"/>
    <col min="6659" max="6685" width="4.25" style="80" customWidth="1"/>
    <col min="6686" max="6686" width="4.625" style="80" customWidth="1"/>
    <col min="6687" max="6687" width="2.75" style="80" customWidth="1"/>
    <col min="6688" max="6689" width="5.375" style="80" customWidth="1"/>
    <col min="6690" max="6691" width="5.75" style="80" customWidth="1"/>
    <col min="6692" max="6692" width="2.75" style="80" customWidth="1"/>
    <col min="6693" max="6693" width="10.375" style="80" customWidth="1"/>
    <col min="6694" max="6789" width="8.875" style="80" customWidth="1"/>
    <col min="6790" max="6790" width="3.375" style="80" customWidth="1"/>
    <col min="6791" max="6791" width="22.125" style="80" customWidth="1"/>
    <col min="6792" max="6912" width="2.75" style="80"/>
    <col min="6913" max="6913" width="6.625" style="80" customWidth="1"/>
    <col min="6914" max="6914" width="32.375" style="80" bestFit="1" customWidth="1"/>
    <col min="6915" max="6941" width="4.25" style="80" customWidth="1"/>
    <col min="6942" max="6942" width="4.625" style="80" customWidth="1"/>
    <col min="6943" max="6943" width="2.75" style="80" customWidth="1"/>
    <col min="6944" max="6945" width="5.375" style="80" customWidth="1"/>
    <col min="6946" max="6947" width="5.75" style="80" customWidth="1"/>
    <col min="6948" max="6948" width="2.75" style="80" customWidth="1"/>
    <col min="6949" max="6949" width="10.375" style="80" customWidth="1"/>
    <col min="6950" max="7045" width="8.875" style="80" customWidth="1"/>
    <col min="7046" max="7046" width="3.375" style="80" customWidth="1"/>
    <col min="7047" max="7047" width="22.125" style="80" customWidth="1"/>
    <col min="7048" max="7168" width="2.75" style="80"/>
    <col min="7169" max="7169" width="6.625" style="80" customWidth="1"/>
    <col min="7170" max="7170" width="32.375" style="80" bestFit="1" customWidth="1"/>
    <col min="7171" max="7197" width="4.25" style="80" customWidth="1"/>
    <col min="7198" max="7198" width="4.625" style="80" customWidth="1"/>
    <col min="7199" max="7199" width="2.75" style="80" customWidth="1"/>
    <col min="7200" max="7201" width="5.375" style="80" customWidth="1"/>
    <col min="7202" max="7203" width="5.75" style="80" customWidth="1"/>
    <col min="7204" max="7204" width="2.75" style="80" customWidth="1"/>
    <col min="7205" max="7205" width="10.375" style="80" customWidth="1"/>
    <col min="7206" max="7301" width="8.875" style="80" customWidth="1"/>
    <col min="7302" max="7302" width="3.375" style="80" customWidth="1"/>
    <col min="7303" max="7303" width="22.125" style="80" customWidth="1"/>
    <col min="7304" max="7424" width="2.75" style="80"/>
    <col min="7425" max="7425" width="6.625" style="80" customWidth="1"/>
    <col min="7426" max="7426" width="32.375" style="80" bestFit="1" customWidth="1"/>
    <col min="7427" max="7453" width="4.25" style="80" customWidth="1"/>
    <col min="7454" max="7454" width="4.625" style="80" customWidth="1"/>
    <col min="7455" max="7455" width="2.75" style="80" customWidth="1"/>
    <col min="7456" max="7457" width="5.375" style="80" customWidth="1"/>
    <col min="7458" max="7459" width="5.75" style="80" customWidth="1"/>
    <col min="7460" max="7460" width="2.75" style="80" customWidth="1"/>
    <col min="7461" max="7461" width="10.375" style="80" customWidth="1"/>
    <col min="7462" max="7557" width="8.875" style="80" customWidth="1"/>
    <col min="7558" max="7558" width="3.375" style="80" customWidth="1"/>
    <col min="7559" max="7559" width="22.125" style="80" customWidth="1"/>
    <col min="7560" max="7680" width="2.75" style="80"/>
    <col min="7681" max="7681" width="6.625" style="80" customWidth="1"/>
    <col min="7682" max="7682" width="32.375" style="80" bestFit="1" customWidth="1"/>
    <col min="7683" max="7709" width="4.25" style="80" customWidth="1"/>
    <col min="7710" max="7710" width="4.625" style="80" customWidth="1"/>
    <col min="7711" max="7711" width="2.75" style="80" customWidth="1"/>
    <col min="7712" max="7713" width="5.375" style="80" customWidth="1"/>
    <col min="7714" max="7715" width="5.75" style="80" customWidth="1"/>
    <col min="7716" max="7716" width="2.75" style="80" customWidth="1"/>
    <col min="7717" max="7717" width="10.375" style="80" customWidth="1"/>
    <col min="7718" max="7813" width="8.875" style="80" customWidth="1"/>
    <col min="7814" max="7814" width="3.375" style="80" customWidth="1"/>
    <col min="7815" max="7815" width="22.125" style="80" customWidth="1"/>
    <col min="7816" max="7936" width="2.75" style="80"/>
    <col min="7937" max="7937" width="6.625" style="80" customWidth="1"/>
    <col min="7938" max="7938" width="32.375" style="80" bestFit="1" customWidth="1"/>
    <col min="7939" max="7965" width="4.25" style="80" customWidth="1"/>
    <col min="7966" max="7966" width="4.625" style="80" customWidth="1"/>
    <col min="7967" max="7967" width="2.75" style="80" customWidth="1"/>
    <col min="7968" max="7969" width="5.375" style="80" customWidth="1"/>
    <col min="7970" max="7971" width="5.75" style="80" customWidth="1"/>
    <col min="7972" max="7972" width="2.75" style="80" customWidth="1"/>
    <col min="7973" max="7973" width="10.375" style="80" customWidth="1"/>
    <col min="7974" max="8069" width="8.875" style="80" customWidth="1"/>
    <col min="8070" max="8070" width="3.375" style="80" customWidth="1"/>
    <col min="8071" max="8071" width="22.125" style="80" customWidth="1"/>
    <col min="8072" max="8192" width="2.75" style="80"/>
    <col min="8193" max="8193" width="6.625" style="80" customWidth="1"/>
    <col min="8194" max="8194" width="32.375" style="80" bestFit="1" customWidth="1"/>
    <col min="8195" max="8221" width="4.25" style="80" customWidth="1"/>
    <col min="8222" max="8222" width="4.625" style="80" customWidth="1"/>
    <col min="8223" max="8223" width="2.75" style="80" customWidth="1"/>
    <col min="8224" max="8225" width="5.375" style="80" customWidth="1"/>
    <col min="8226" max="8227" width="5.75" style="80" customWidth="1"/>
    <col min="8228" max="8228" width="2.75" style="80" customWidth="1"/>
    <col min="8229" max="8229" width="10.375" style="80" customWidth="1"/>
    <col min="8230" max="8325" width="8.875" style="80" customWidth="1"/>
    <col min="8326" max="8326" width="3.375" style="80" customWidth="1"/>
    <col min="8327" max="8327" width="22.125" style="80" customWidth="1"/>
    <col min="8328" max="8448" width="2.75" style="80"/>
    <col min="8449" max="8449" width="6.625" style="80" customWidth="1"/>
    <col min="8450" max="8450" width="32.375" style="80" bestFit="1" customWidth="1"/>
    <col min="8451" max="8477" width="4.25" style="80" customWidth="1"/>
    <col min="8478" max="8478" width="4.625" style="80" customWidth="1"/>
    <col min="8479" max="8479" width="2.75" style="80" customWidth="1"/>
    <col min="8480" max="8481" width="5.375" style="80" customWidth="1"/>
    <col min="8482" max="8483" width="5.75" style="80" customWidth="1"/>
    <col min="8484" max="8484" width="2.75" style="80" customWidth="1"/>
    <col min="8485" max="8485" width="10.375" style="80" customWidth="1"/>
    <col min="8486" max="8581" width="8.875" style="80" customWidth="1"/>
    <col min="8582" max="8582" width="3.375" style="80" customWidth="1"/>
    <col min="8583" max="8583" width="22.125" style="80" customWidth="1"/>
    <col min="8584" max="8704" width="2.75" style="80"/>
    <col min="8705" max="8705" width="6.625" style="80" customWidth="1"/>
    <col min="8706" max="8706" width="32.375" style="80" bestFit="1" customWidth="1"/>
    <col min="8707" max="8733" width="4.25" style="80" customWidth="1"/>
    <col min="8734" max="8734" width="4.625" style="80" customWidth="1"/>
    <col min="8735" max="8735" width="2.75" style="80" customWidth="1"/>
    <col min="8736" max="8737" width="5.375" style="80" customWidth="1"/>
    <col min="8738" max="8739" width="5.75" style="80" customWidth="1"/>
    <col min="8740" max="8740" width="2.75" style="80" customWidth="1"/>
    <col min="8741" max="8741" width="10.375" style="80" customWidth="1"/>
    <col min="8742" max="8837" width="8.875" style="80" customWidth="1"/>
    <col min="8838" max="8838" width="3.375" style="80" customWidth="1"/>
    <col min="8839" max="8839" width="22.125" style="80" customWidth="1"/>
    <col min="8840" max="8960" width="2.75" style="80"/>
    <col min="8961" max="8961" width="6.625" style="80" customWidth="1"/>
    <col min="8962" max="8962" width="32.375" style="80" bestFit="1" customWidth="1"/>
    <col min="8963" max="8989" width="4.25" style="80" customWidth="1"/>
    <col min="8990" max="8990" width="4.625" style="80" customWidth="1"/>
    <col min="8991" max="8991" width="2.75" style="80" customWidth="1"/>
    <col min="8992" max="8993" width="5.375" style="80" customWidth="1"/>
    <col min="8994" max="8995" width="5.75" style="80" customWidth="1"/>
    <col min="8996" max="8996" width="2.75" style="80" customWidth="1"/>
    <col min="8997" max="8997" width="10.375" style="80" customWidth="1"/>
    <col min="8998" max="9093" width="8.875" style="80" customWidth="1"/>
    <col min="9094" max="9094" width="3.375" style="80" customWidth="1"/>
    <col min="9095" max="9095" width="22.125" style="80" customWidth="1"/>
    <col min="9096" max="9216" width="2.75" style="80"/>
    <col min="9217" max="9217" width="6.625" style="80" customWidth="1"/>
    <col min="9218" max="9218" width="32.375" style="80" bestFit="1" customWidth="1"/>
    <col min="9219" max="9245" width="4.25" style="80" customWidth="1"/>
    <col min="9246" max="9246" width="4.625" style="80" customWidth="1"/>
    <col min="9247" max="9247" width="2.75" style="80" customWidth="1"/>
    <col min="9248" max="9249" width="5.375" style="80" customWidth="1"/>
    <col min="9250" max="9251" width="5.75" style="80" customWidth="1"/>
    <col min="9252" max="9252" width="2.75" style="80" customWidth="1"/>
    <col min="9253" max="9253" width="10.375" style="80" customWidth="1"/>
    <col min="9254" max="9349" width="8.875" style="80" customWidth="1"/>
    <col min="9350" max="9350" width="3.375" style="80" customWidth="1"/>
    <col min="9351" max="9351" width="22.125" style="80" customWidth="1"/>
    <col min="9352" max="9472" width="2.75" style="80"/>
    <col min="9473" max="9473" width="6.625" style="80" customWidth="1"/>
    <col min="9474" max="9474" width="32.375" style="80" bestFit="1" customWidth="1"/>
    <col min="9475" max="9501" width="4.25" style="80" customWidth="1"/>
    <col min="9502" max="9502" width="4.625" style="80" customWidth="1"/>
    <col min="9503" max="9503" width="2.75" style="80" customWidth="1"/>
    <col min="9504" max="9505" width="5.375" style="80" customWidth="1"/>
    <col min="9506" max="9507" width="5.75" style="80" customWidth="1"/>
    <col min="9508" max="9508" width="2.75" style="80" customWidth="1"/>
    <col min="9509" max="9509" width="10.375" style="80" customWidth="1"/>
    <col min="9510" max="9605" width="8.875" style="80" customWidth="1"/>
    <col min="9606" max="9606" width="3.375" style="80" customWidth="1"/>
    <col min="9607" max="9607" width="22.125" style="80" customWidth="1"/>
    <col min="9608" max="9728" width="2.75" style="80"/>
    <col min="9729" max="9729" width="6.625" style="80" customWidth="1"/>
    <col min="9730" max="9730" width="32.375" style="80" bestFit="1" customWidth="1"/>
    <col min="9731" max="9757" width="4.25" style="80" customWidth="1"/>
    <col min="9758" max="9758" width="4.625" style="80" customWidth="1"/>
    <col min="9759" max="9759" width="2.75" style="80" customWidth="1"/>
    <col min="9760" max="9761" width="5.375" style="80" customWidth="1"/>
    <col min="9762" max="9763" width="5.75" style="80" customWidth="1"/>
    <col min="9764" max="9764" width="2.75" style="80" customWidth="1"/>
    <col min="9765" max="9765" width="10.375" style="80" customWidth="1"/>
    <col min="9766" max="9861" width="8.875" style="80" customWidth="1"/>
    <col min="9862" max="9862" width="3.375" style="80" customWidth="1"/>
    <col min="9863" max="9863" width="22.125" style="80" customWidth="1"/>
    <col min="9864" max="9984" width="2.75" style="80"/>
    <col min="9985" max="9985" width="6.625" style="80" customWidth="1"/>
    <col min="9986" max="9986" width="32.375" style="80" bestFit="1" customWidth="1"/>
    <col min="9987" max="10013" width="4.25" style="80" customWidth="1"/>
    <col min="10014" max="10014" width="4.625" style="80" customWidth="1"/>
    <col min="10015" max="10015" width="2.75" style="80" customWidth="1"/>
    <col min="10016" max="10017" width="5.375" style="80" customWidth="1"/>
    <col min="10018" max="10019" width="5.75" style="80" customWidth="1"/>
    <col min="10020" max="10020" width="2.75" style="80" customWidth="1"/>
    <col min="10021" max="10021" width="10.375" style="80" customWidth="1"/>
    <col min="10022" max="10117" width="8.875" style="80" customWidth="1"/>
    <col min="10118" max="10118" width="3.375" style="80" customWidth="1"/>
    <col min="10119" max="10119" width="22.125" style="80" customWidth="1"/>
    <col min="10120" max="10240" width="2.75" style="80"/>
    <col min="10241" max="10241" width="6.625" style="80" customWidth="1"/>
    <col min="10242" max="10242" width="32.375" style="80" bestFit="1" customWidth="1"/>
    <col min="10243" max="10269" width="4.25" style="80" customWidth="1"/>
    <col min="10270" max="10270" width="4.625" style="80" customWidth="1"/>
    <col min="10271" max="10271" width="2.75" style="80" customWidth="1"/>
    <col min="10272" max="10273" width="5.375" style="80" customWidth="1"/>
    <col min="10274" max="10275" width="5.75" style="80" customWidth="1"/>
    <col min="10276" max="10276" width="2.75" style="80" customWidth="1"/>
    <col min="10277" max="10277" width="10.375" style="80" customWidth="1"/>
    <col min="10278" max="10373" width="8.875" style="80" customWidth="1"/>
    <col min="10374" max="10374" width="3.375" style="80" customWidth="1"/>
    <col min="10375" max="10375" width="22.125" style="80" customWidth="1"/>
    <col min="10376" max="10496" width="2.75" style="80"/>
    <col min="10497" max="10497" width="6.625" style="80" customWidth="1"/>
    <col min="10498" max="10498" width="32.375" style="80" bestFit="1" customWidth="1"/>
    <col min="10499" max="10525" width="4.25" style="80" customWidth="1"/>
    <col min="10526" max="10526" width="4.625" style="80" customWidth="1"/>
    <col min="10527" max="10527" width="2.75" style="80" customWidth="1"/>
    <col min="10528" max="10529" width="5.375" style="80" customWidth="1"/>
    <col min="10530" max="10531" width="5.75" style="80" customWidth="1"/>
    <col min="10532" max="10532" width="2.75" style="80" customWidth="1"/>
    <col min="10533" max="10533" width="10.375" style="80" customWidth="1"/>
    <col min="10534" max="10629" width="8.875" style="80" customWidth="1"/>
    <col min="10630" max="10630" width="3.375" style="80" customWidth="1"/>
    <col min="10631" max="10631" width="22.125" style="80" customWidth="1"/>
    <col min="10632" max="10752" width="2.75" style="80"/>
    <col min="10753" max="10753" width="6.625" style="80" customWidth="1"/>
    <col min="10754" max="10754" width="32.375" style="80" bestFit="1" customWidth="1"/>
    <col min="10755" max="10781" width="4.25" style="80" customWidth="1"/>
    <col min="10782" max="10782" width="4.625" style="80" customWidth="1"/>
    <col min="10783" max="10783" width="2.75" style="80" customWidth="1"/>
    <col min="10784" max="10785" width="5.375" style="80" customWidth="1"/>
    <col min="10786" max="10787" width="5.75" style="80" customWidth="1"/>
    <col min="10788" max="10788" width="2.75" style="80" customWidth="1"/>
    <col min="10789" max="10789" width="10.375" style="80" customWidth="1"/>
    <col min="10790" max="10885" width="8.875" style="80" customWidth="1"/>
    <col min="10886" max="10886" width="3.375" style="80" customWidth="1"/>
    <col min="10887" max="10887" width="22.125" style="80" customWidth="1"/>
    <col min="10888" max="11008" width="2.75" style="80"/>
    <col min="11009" max="11009" width="6.625" style="80" customWidth="1"/>
    <col min="11010" max="11010" width="32.375" style="80" bestFit="1" customWidth="1"/>
    <col min="11011" max="11037" width="4.25" style="80" customWidth="1"/>
    <col min="11038" max="11038" width="4.625" style="80" customWidth="1"/>
    <col min="11039" max="11039" width="2.75" style="80" customWidth="1"/>
    <col min="11040" max="11041" width="5.375" style="80" customWidth="1"/>
    <col min="11042" max="11043" width="5.75" style="80" customWidth="1"/>
    <col min="11044" max="11044" width="2.75" style="80" customWidth="1"/>
    <col min="11045" max="11045" width="10.375" style="80" customWidth="1"/>
    <col min="11046" max="11141" width="8.875" style="80" customWidth="1"/>
    <col min="11142" max="11142" width="3.375" style="80" customWidth="1"/>
    <col min="11143" max="11143" width="22.125" style="80" customWidth="1"/>
    <col min="11144" max="11264" width="2.75" style="80"/>
    <col min="11265" max="11265" width="6.625" style="80" customWidth="1"/>
    <col min="11266" max="11266" width="32.375" style="80" bestFit="1" customWidth="1"/>
    <col min="11267" max="11293" width="4.25" style="80" customWidth="1"/>
    <col min="11294" max="11294" width="4.625" style="80" customWidth="1"/>
    <col min="11295" max="11295" width="2.75" style="80" customWidth="1"/>
    <col min="11296" max="11297" width="5.375" style="80" customWidth="1"/>
    <col min="11298" max="11299" width="5.75" style="80" customWidth="1"/>
    <col min="11300" max="11300" width="2.75" style="80" customWidth="1"/>
    <col min="11301" max="11301" width="10.375" style="80" customWidth="1"/>
    <col min="11302" max="11397" width="8.875" style="80" customWidth="1"/>
    <col min="11398" max="11398" width="3.375" style="80" customWidth="1"/>
    <col min="11399" max="11399" width="22.125" style="80" customWidth="1"/>
    <col min="11400" max="11520" width="2.75" style="80"/>
    <col min="11521" max="11521" width="6.625" style="80" customWidth="1"/>
    <col min="11522" max="11522" width="32.375" style="80" bestFit="1" customWidth="1"/>
    <col min="11523" max="11549" width="4.25" style="80" customWidth="1"/>
    <col min="11550" max="11550" width="4.625" style="80" customWidth="1"/>
    <col min="11551" max="11551" width="2.75" style="80" customWidth="1"/>
    <col min="11552" max="11553" width="5.375" style="80" customWidth="1"/>
    <col min="11554" max="11555" width="5.75" style="80" customWidth="1"/>
    <col min="11556" max="11556" width="2.75" style="80" customWidth="1"/>
    <col min="11557" max="11557" width="10.375" style="80" customWidth="1"/>
    <col min="11558" max="11653" width="8.875" style="80" customWidth="1"/>
    <col min="11654" max="11654" width="3.375" style="80" customWidth="1"/>
    <col min="11655" max="11655" width="22.125" style="80" customWidth="1"/>
    <col min="11656" max="11776" width="2.75" style="80"/>
    <col min="11777" max="11777" width="6.625" style="80" customWidth="1"/>
    <col min="11778" max="11778" width="32.375" style="80" bestFit="1" customWidth="1"/>
    <col min="11779" max="11805" width="4.25" style="80" customWidth="1"/>
    <col min="11806" max="11806" width="4.625" style="80" customWidth="1"/>
    <col min="11807" max="11807" width="2.75" style="80" customWidth="1"/>
    <col min="11808" max="11809" width="5.375" style="80" customWidth="1"/>
    <col min="11810" max="11811" width="5.75" style="80" customWidth="1"/>
    <col min="11812" max="11812" width="2.75" style="80" customWidth="1"/>
    <col min="11813" max="11813" width="10.375" style="80" customWidth="1"/>
    <col min="11814" max="11909" width="8.875" style="80" customWidth="1"/>
    <col min="11910" max="11910" width="3.375" style="80" customWidth="1"/>
    <col min="11911" max="11911" width="22.125" style="80" customWidth="1"/>
    <col min="11912" max="12032" width="2.75" style="80"/>
    <col min="12033" max="12033" width="6.625" style="80" customWidth="1"/>
    <col min="12034" max="12034" width="32.375" style="80" bestFit="1" customWidth="1"/>
    <col min="12035" max="12061" width="4.25" style="80" customWidth="1"/>
    <col min="12062" max="12062" width="4.625" style="80" customWidth="1"/>
    <col min="12063" max="12063" width="2.75" style="80" customWidth="1"/>
    <col min="12064" max="12065" width="5.375" style="80" customWidth="1"/>
    <col min="12066" max="12067" width="5.75" style="80" customWidth="1"/>
    <col min="12068" max="12068" width="2.75" style="80" customWidth="1"/>
    <col min="12069" max="12069" width="10.375" style="80" customWidth="1"/>
    <col min="12070" max="12165" width="8.875" style="80" customWidth="1"/>
    <col min="12166" max="12166" width="3.375" style="80" customWidth="1"/>
    <col min="12167" max="12167" width="22.125" style="80" customWidth="1"/>
    <col min="12168" max="12288" width="2.75" style="80"/>
    <col min="12289" max="12289" width="6.625" style="80" customWidth="1"/>
    <col min="12290" max="12290" width="32.375" style="80" bestFit="1" customWidth="1"/>
    <col min="12291" max="12317" width="4.25" style="80" customWidth="1"/>
    <col min="12318" max="12318" width="4.625" style="80" customWidth="1"/>
    <col min="12319" max="12319" width="2.75" style="80" customWidth="1"/>
    <col min="12320" max="12321" width="5.375" style="80" customWidth="1"/>
    <col min="12322" max="12323" width="5.75" style="80" customWidth="1"/>
    <col min="12324" max="12324" width="2.75" style="80" customWidth="1"/>
    <col min="12325" max="12325" width="10.375" style="80" customWidth="1"/>
    <col min="12326" max="12421" width="8.875" style="80" customWidth="1"/>
    <col min="12422" max="12422" width="3.375" style="80" customWidth="1"/>
    <col min="12423" max="12423" width="22.125" style="80" customWidth="1"/>
    <col min="12424" max="12544" width="2.75" style="80"/>
    <col min="12545" max="12545" width="6.625" style="80" customWidth="1"/>
    <col min="12546" max="12546" width="32.375" style="80" bestFit="1" customWidth="1"/>
    <col min="12547" max="12573" width="4.25" style="80" customWidth="1"/>
    <col min="12574" max="12574" width="4.625" style="80" customWidth="1"/>
    <col min="12575" max="12575" width="2.75" style="80" customWidth="1"/>
    <col min="12576" max="12577" width="5.375" style="80" customWidth="1"/>
    <col min="12578" max="12579" width="5.75" style="80" customWidth="1"/>
    <col min="12580" max="12580" width="2.75" style="80" customWidth="1"/>
    <col min="12581" max="12581" width="10.375" style="80" customWidth="1"/>
    <col min="12582" max="12677" width="8.875" style="80" customWidth="1"/>
    <col min="12678" max="12678" width="3.375" style="80" customWidth="1"/>
    <col min="12679" max="12679" width="22.125" style="80" customWidth="1"/>
    <col min="12680" max="12800" width="2.75" style="80"/>
    <col min="12801" max="12801" width="6.625" style="80" customWidth="1"/>
    <col min="12802" max="12802" width="32.375" style="80" bestFit="1" customWidth="1"/>
    <col min="12803" max="12829" width="4.25" style="80" customWidth="1"/>
    <col min="12830" max="12830" width="4.625" style="80" customWidth="1"/>
    <col min="12831" max="12831" width="2.75" style="80" customWidth="1"/>
    <col min="12832" max="12833" width="5.375" style="80" customWidth="1"/>
    <col min="12834" max="12835" width="5.75" style="80" customWidth="1"/>
    <col min="12836" max="12836" width="2.75" style="80" customWidth="1"/>
    <col min="12837" max="12837" width="10.375" style="80" customWidth="1"/>
    <col min="12838" max="12933" width="8.875" style="80" customWidth="1"/>
    <col min="12934" max="12934" width="3.375" style="80" customWidth="1"/>
    <col min="12935" max="12935" width="22.125" style="80" customWidth="1"/>
    <col min="12936" max="13056" width="2.75" style="80"/>
    <col min="13057" max="13057" width="6.625" style="80" customWidth="1"/>
    <col min="13058" max="13058" width="32.375" style="80" bestFit="1" customWidth="1"/>
    <col min="13059" max="13085" width="4.25" style="80" customWidth="1"/>
    <col min="13086" max="13086" width="4.625" style="80" customWidth="1"/>
    <col min="13087" max="13087" width="2.75" style="80" customWidth="1"/>
    <col min="13088" max="13089" width="5.375" style="80" customWidth="1"/>
    <col min="13090" max="13091" width="5.75" style="80" customWidth="1"/>
    <col min="13092" max="13092" width="2.75" style="80" customWidth="1"/>
    <col min="13093" max="13093" width="10.375" style="80" customWidth="1"/>
    <col min="13094" max="13189" width="8.875" style="80" customWidth="1"/>
    <col min="13190" max="13190" width="3.375" style="80" customWidth="1"/>
    <col min="13191" max="13191" width="22.125" style="80" customWidth="1"/>
    <col min="13192" max="13312" width="2.75" style="80"/>
    <col min="13313" max="13313" width="6.625" style="80" customWidth="1"/>
    <col min="13314" max="13314" width="32.375" style="80" bestFit="1" customWidth="1"/>
    <col min="13315" max="13341" width="4.25" style="80" customWidth="1"/>
    <col min="13342" max="13342" width="4.625" style="80" customWidth="1"/>
    <col min="13343" max="13343" width="2.75" style="80" customWidth="1"/>
    <col min="13344" max="13345" width="5.375" style="80" customWidth="1"/>
    <col min="13346" max="13347" width="5.75" style="80" customWidth="1"/>
    <col min="13348" max="13348" width="2.75" style="80" customWidth="1"/>
    <col min="13349" max="13349" width="10.375" style="80" customWidth="1"/>
    <col min="13350" max="13445" width="8.875" style="80" customWidth="1"/>
    <col min="13446" max="13446" width="3.375" style="80" customWidth="1"/>
    <col min="13447" max="13447" width="22.125" style="80" customWidth="1"/>
    <col min="13448" max="13568" width="2.75" style="80"/>
    <col min="13569" max="13569" width="6.625" style="80" customWidth="1"/>
    <col min="13570" max="13570" width="32.375" style="80" bestFit="1" customWidth="1"/>
    <col min="13571" max="13597" width="4.25" style="80" customWidth="1"/>
    <col min="13598" max="13598" width="4.625" style="80" customWidth="1"/>
    <col min="13599" max="13599" width="2.75" style="80" customWidth="1"/>
    <col min="13600" max="13601" width="5.375" style="80" customWidth="1"/>
    <col min="13602" max="13603" width="5.75" style="80" customWidth="1"/>
    <col min="13604" max="13604" width="2.75" style="80" customWidth="1"/>
    <col min="13605" max="13605" width="10.375" style="80" customWidth="1"/>
    <col min="13606" max="13701" width="8.875" style="80" customWidth="1"/>
    <col min="13702" max="13702" width="3.375" style="80" customWidth="1"/>
    <col min="13703" max="13703" width="22.125" style="80" customWidth="1"/>
    <col min="13704" max="13824" width="2.75" style="80"/>
    <col min="13825" max="13825" width="6.625" style="80" customWidth="1"/>
    <col min="13826" max="13826" width="32.375" style="80" bestFit="1" customWidth="1"/>
    <col min="13827" max="13853" width="4.25" style="80" customWidth="1"/>
    <col min="13854" max="13854" width="4.625" style="80" customWidth="1"/>
    <col min="13855" max="13855" width="2.75" style="80" customWidth="1"/>
    <col min="13856" max="13857" width="5.375" style="80" customWidth="1"/>
    <col min="13858" max="13859" width="5.75" style="80" customWidth="1"/>
    <col min="13860" max="13860" width="2.75" style="80" customWidth="1"/>
    <col min="13861" max="13861" width="10.375" style="80" customWidth="1"/>
    <col min="13862" max="13957" width="8.875" style="80" customWidth="1"/>
    <col min="13958" max="13958" width="3.375" style="80" customWidth="1"/>
    <col min="13959" max="13959" width="22.125" style="80" customWidth="1"/>
    <col min="13960" max="14080" width="2.75" style="80"/>
    <col min="14081" max="14081" width="6.625" style="80" customWidth="1"/>
    <col min="14082" max="14082" width="32.375" style="80" bestFit="1" customWidth="1"/>
    <col min="14083" max="14109" width="4.25" style="80" customWidth="1"/>
    <col min="14110" max="14110" width="4.625" style="80" customWidth="1"/>
    <col min="14111" max="14111" width="2.75" style="80" customWidth="1"/>
    <col min="14112" max="14113" width="5.375" style="80" customWidth="1"/>
    <col min="14114" max="14115" width="5.75" style="80" customWidth="1"/>
    <col min="14116" max="14116" width="2.75" style="80" customWidth="1"/>
    <col min="14117" max="14117" width="10.375" style="80" customWidth="1"/>
    <col min="14118" max="14213" width="8.875" style="80" customWidth="1"/>
    <col min="14214" max="14214" width="3.375" style="80" customWidth="1"/>
    <col min="14215" max="14215" width="22.125" style="80" customWidth="1"/>
    <col min="14216" max="14336" width="2.75" style="80"/>
    <col min="14337" max="14337" width="6.625" style="80" customWidth="1"/>
    <col min="14338" max="14338" width="32.375" style="80" bestFit="1" customWidth="1"/>
    <col min="14339" max="14365" width="4.25" style="80" customWidth="1"/>
    <col min="14366" max="14366" width="4.625" style="80" customWidth="1"/>
    <col min="14367" max="14367" width="2.75" style="80" customWidth="1"/>
    <col min="14368" max="14369" width="5.375" style="80" customWidth="1"/>
    <col min="14370" max="14371" width="5.75" style="80" customWidth="1"/>
    <col min="14372" max="14372" width="2.75" style="80" customWidth="1"/>
    <col min="14373" max="14373" width="10.375" style="80" customWidth="1"/>
    <col min="14374" max="14469" width="8.875" style="80" customWidth="1"/>
    <col min="14470" max="14470" width="3.375" style="80" customWidth="1"/>
    <col min="14471" max="14471" width="22.125" style="80" customWidth="1"/>
    <col min="14472" max="14592" width="2.75" style="80"/>
    <col min="14593" max="14593" width="6.625" style="80" customWidth="1"/>
    <col min="14594" max="14594" width="32.375" style="80" bestFit="1" customWidth="1"/>
    <col min="14595" max="14621" width="4.25" style="80" customWidth="1"/>
    <col min="14622" max="14622" width="4.625" style="80" customWidth="1"/>
    <col min="14623" max="14623" width="2.75" style="80" customWidth="1"/>
    <col min="14624" max="14625" width="5.375" style="80" customWidth="1"/>
    <col min="14626" max="14627" width="5.75" style="80" customWidth="1"/>
    <col min="14628" max="14628" width="2.75" style="80" customWidth="1"/>
    <col min="14629" max="14629" width="10.375" style="80" customWidth="1"/>
    <col min="14630" max="14725" width="8.875" style="80" customWidth="1"/>
    <col min="14726" max="14726" width="3.375" style="80" customWidth="1"/>
    <col min="14727" max="14727" width="22.125" style="80" customWidth="1"/>
    <col min="14728" max="14848" width="2.75" style="80"/>
    <col min="14849" max="14849" width="6.625" style="80" customWidth="1"/>
    <col min="14850" max="14850" width="32.375" style="80" bestFit="1" customWidth="1"/>
    <col min="14851" max="14877" width="4.25" style="80" customWidth="1"/>
    <col min="14878" max="14878" width="4.625" style="80" customWidth="1"/>
    <col min="14879" max="14879" width="2.75" style="80" customWidth="1"/>
    <col min="14880" max="14881" width="5.375" style="80" customWidth="1"/>
    <col min="14882" max="14883" width="5.75" style="80" customWidth="1"/>
    <col min="14884" max="14884" width="2.75" style="80" customWidth="1"/>
    <col min="14885" max="14885" width="10.375" style="80" customWidth="1"/>
    <col min="14886" max="14981" width="8.875" style="80" customWidth="1"/>
    <col min="14982" max="14982" width="3.375" style="80" customWidth="1"/>
    <col min="14983" max="14983" width="22.125" style="80" customWidth="1"/>
    <col min="14984" max="15104" width="2.75" style="80"/>
    <col min="15105" max="15105" width="6.625" style="80" customWidth="1"/>
    <col min="15106" max="15106" width="32.375" style="80" bestFit="1" customWidth="1"/>
    <col min="15107" max="15133" width="4.25" style="80" customWidth="1"/>
    <col min="15134" max="15134" width="4.625" style="80" customWidth="1"/>
    <col min="15135" max="15135" width="2.75" style="80" customWidth="1"/>
    <col min="15136" max="15137" width="5.375" style="80" customWidth="1"/>
    <col min="15138" max="15139" width="5.75" style="80" customWidth="1"/>
    <col min="15140" max="15140" width="2.75" style="80" customWidth="1"/>
    <col min="15141" max="15141" width="10.375" style="80" customWidth="1"/>
    <col min="15142" max="15237" width="8.875" style="80" customWidth="1"/>
    <col min="15238" max="15238" width="3.375" style="80" customWidth="1"/>
    <col min="15239" max="15239" width="22.125" style="80" customWidth="1"/>
    <col min="15240" max="15360" width="2.75" style="80"/>
    <col min="15361" max="15361" width="6.625" style="80" customWidth="1"/>
    <col min="15362" max="15362" width="32.375" style="80" bestFit="1" customWidth="1"/>
    <col min="15363" max="15389" width="4.25" style="80" customWidth="1"/>
    <col min="15390" max="15390" width="4.625" style="80" customWidth="1"/>
    <col min="15391" max="15391" width="2.75" style="80" customWidth="1"/>
    <col min="15392" max="15393" width="5.375" style="80" customWidth="1"/>
    <col min="15394" max="15395" width="5.75" style="80" customWidth="1"/>
    <col min="15396" max="15396" width="2.75" style="80" customWidth="1"/>
    <col min="15397" max="15397" width="10.375" style="80" customWidth="1"/>
    <col min="15398" max="15493" width="8.875" style="80" customWidth="1"/>
    <col min="15494" max="15494" width="3.375" style="80" customWidth="1"/>
    <col min="15495" max="15495" width="22.125" style="80" customWidth="1"/>
    <col min="15496" max="15616" width="2.75" style="80"/>
    <col min="15617" max="15617" width="6.625" style="80" customWidth="1"/>
    <col min="15618" max="15618" width="32.375" style="80" bestFit="1" customWidth="1"/>
    <col min="15619" max="15645" width="4.25" style="80" customWidth="1"/>
    <col min="15646" max="15646" width="4.625" style="80" customWidth="1"/>
    <col min="15647" max="15647" width="2.75" style="80" customWidth="1"/>
    <col min="15648" max="15649" width="5.375" style="80" customWidth="1"/>
    <col min="15650" max="15651" width="5.75" style="80" customWidth="1"/>
    <col min="15652" max="15652" width="2.75" style="80" customWidth="1"/>
    <col min="15653" max="15653" width="10.375" style="80" customWidth="1"/>
    <col min="15654" max="15749" width="8.875" style="80" customWidth="1"/>
    <col min="15750" max="15750" width="3.375" style="80" customWidth="1"/>
    <col min="15751" max="15751" width="22.125" style="80" customWidth="1"/>
    <col min="15752" max="15872" width="2.75" style="80"/>
    <col min="15873" max="15873" width="6.625" style="80" customWidth="1"/>
    <col min="15874" max="15874" width="32.375" style="80" bestFit="1" customWidth="1"/>
    <col min="15875" max="15901" width="4.25" style="80" customWidth="1"/>
    <col min="15902" max="15902" width="4.625" style="80" customWidth="1"/>
    <col min="15903" max="15903" width="2.75" style="80" customWidth="1"/>
    <col min="15904" max="15905" width="5.375" style="80" customWidth="1"/>
    <col min="15906" max="15907" width="5.75" style="80" customWidth="1"/>
    <col min="15908" max="15908" width="2.75" style="80" customWidth="1"/>
    <col min="15909" max="15909" width="10.375" style="80" customWidth="1"/>
    <col min="15910" max="16005" width="8.875" style="80" customWidth="1"/>
    <col min="16006" max="16006" width="3.375" style="80" customWidth="1"/>
    <col min="16007" max="16007" width="22.125" style="80" customWidth="1"/>
    <col min="16008" max="16128" width="2.75" style="80"/>
    <col min="16129" max="16129" width="6.625" style="80" customWidth="1"/>
    <col min="16130" max="16130" width="32.375" style="80" bestFit="1" customWidth="1"/>
    <col min="16131" max="16157" width="4.25" style="80" customWidth="1"/>
    <col min="16158" max="16158" width="4.625" style="80" customWidth="1"/>
    <col min="16159" max="16159" width="2.75" style="80" customWidth="1"/>
    <col min="16160" max="16161" width="5.375" style="80" customWidth="1"/>
    <col min="16162" max="16163" width="5.75" style="80" customWidth="1"/>
    <col min="16164" max="16164" width="2.75" style="80" customWidth="1"/>
    <col min="16165" max="16165" width="10.375" style="80" customWidth="1"/>
    <col min="16166" max="16261" width="8.875" style="80" customWidth="1"/>
    <col min="16262" max="16262" width="3.375" style="80" customWidth="1"/>
    <col min="16263" max="16263" width="22.125" style="80" customWidth="1"/>
    <col min="16264" max="16384" width="2.75" style="80"/>
  </cols>
  <sheetData>
    <row r="1" spans="1:136" ht="28.5">
      <c r="X1" s="883">
        <v>44584</v>
      </c>
      <c r="Y1" s="883"/>
      <c r="Z1" s="883"/>
      <c r="AA1" s="883"/>
      <c r="AB1" s="883"/>
      <c r="AC1" s="883"/>
    </row>
    <row r="2" spans="1:136" ht="28.5">
      <c r="X2" s="135"/>
      <c r="Y2" s="135"/>
      <c r="Z2" s="135"/>
      <c r="AA2" s="135"/>
      <c r="AB2" s="135"/>
      <c r="AC2" s="135"/>
    </row>
    <row r="3" spans="1:136" s="155" customFormat="1" ht="91.9" customHeight="1">
      <c r="A3" s="884" t="s">
        <v>393</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row>
    <row r="4" spans="1:136" ht="65.25" customHeight="1">
      <c r="A4" s="92" t="s">
        <v>237</v>
      </c>
      <c r="B4" s="156"/>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row>
    <row r="5" spans="1:136" s="83" customFormat="1" ht="15" customHeight="1">
      <c r="A5" s="82"/>
    </row>
    <row r="6" spans="1:136" s="87" customFormat="1" ht="34.5" customHeight="1">
      <c r="A6" s="885" t="s">
        <v>245</v>
      </c>
      <c r="B6" s="886"/>
      <c r="C6" s="885">
        <f>+A7</f>
        <v>1</v>
      </c>
      <c r="D6" s="887"/>
      <c r="E6" s="888"/>
      <c r="F6" s="885">
        <f>+A9</f>
        <v>2</v>
      </c>
      <c r="G6" s="887"/>
      <c r="H6" s="888"/>
      <c r="I6" s="885">
        <f>+A11</f>
        <v>3</v>
      </c>
      <c r="J6" s="887"/>
      <c r="K6" s="888"/>
      <c r="L6" s="885">
        <f>+A13</f>
        <v>4</v>
      </c>
      <c r="M6" s="887"/>
      <c r="N6" s="888"/>
      <c r="O6" s="885">
        <f>+A15</f>
        <v>5</v>
      </c>
      <c r="P6" s="887"/>
      <c r="Q6" s="888"/>
      <c r="R6" s="84" t="s">
        <v>238</v>
      </c>
      <c r="S6" s="85" t="s">
        <v>239</v>
      </c>
      <c r="T6" s="85" t="s">
        <v>240</v>
      </c>
      <c r="U6" s="85" t="s">
        <v>239</v>
      </c>
      <c r="V6" s="86" t="s">
        <v>241</v>
      </c>
      <c r="W6" s="889" t="s">
        <v>49</v>
      </c>
      <c r="X6" s="890"/>
      <c r="Y6" s="889" t="s">
        <v>188</v>
      </c>
      <c r="Z6" s="891"/>
      <c r="AA6" s="890"/>
      <c r="AB6" s="889" t="s">
        <v>21</v>
      </c>
      <c r="AC6" s="890"/>
    </row>
    <row r="7" spans="1:136" s="87" customFormat="1" ht="34.5" customHeight="1">
      <c r="A7" s="900">
        <v>1</v>
      </c>
      <c r="B7" s="902" t="str">
        <f>AI7</f>
        <v>ＴＲＹ-ＰＡＣ</v>
      </c>
      <c r="C7" s="905"/>
      <c r="D7" s="905"/>
      <c r="E7" s="906"/>
      <c r="F7" s="907" t="str">
        <f>IF(F8=""," ",IF(F8&gt;H8,"○",IF(F8&lt;H8,"×","△")))</f>
        <v xml:space="preserve"> </v>
      </c>
      <c r="G7" s="892"/>
      <c r="H7" s="893"/>
      <c r="I7" s="907" t="str">
        <f>IF(I8=""," ",IF(I8&gt;K8,"○",IF(I8&lt;K8,"×","△")))</f>
        <v xml:space="preserve"> </v>
      </c>
      <c r="J7" s="892"/>
      <c r="K7" s="893"/>
      <c r="L7" s="907" t="str">
        <f>IF(L8=""," ",IF(L8&gt;N8,"○",IF(L8&lt;N8,"×","△")))</f>
        <v xml:space="preserve"> </v>
      </c>
      <c r="M7" s="892"/>
      <c r="N7" s="893"/>
      <c r="O7" s="204"/>
      <c r="P7" s="204"/>
      <c r="Q7" s="204"/>
      <c r="R7" s="908"/>
      <c r="S7" s="892" t="s">
        <v>50</v>
      </c>
      <c r="T7" s="892"/>
      <c r="U7" s="892" t="s">
        <v>50</v>
      </c>
      <c r="V7" s="893"/>
      <c r="W7" s="908"/>
      <c r="X7" s="893"/>
      <c r="Y7" s="90" t="s">
        <v>192</v>
      </c>
      <c r="Z7" s="892"/>
      <c r="AA7" s="893"/>
      <c r="AB7" s="894"/>
      <c r="AC7" s="895"/>
      <c r="AG7" s="87" t="s">
        <v>248</v>
      </c>
      <c r="AH7" s="87" t="s">
        <v>249</v>
      </c>
      <c r="AI7" s="87" t="s">
        <v>223</v>
      </c>
    </row>
    <row r="8" spans="1:136" s="87" customFormat="1" ht="34.5" customHeight="1">
      <c r="A8" s="901"/>
      <c r="B8" s="903"/>
      <c r="C8" s="905"/>
      <c r="D8" s="905"/>
      <c r="E8" s="906"/>
      <c r="F8" s="94"/>
      <c r="G8" s="94" t="s">
        <v>239</v>
      </c>
      <c r="H8" s="98"/>
      <c r="I8" s="94"/>
      <c r="J8" s="94" t="s">
        <v>239</v>
      </c>
      <c r="K8" s="98"/>
      <c r="L8" s="94"/>
      <c r="M8" s="94" t="s">
        <v>239</v>
      </c>
      <c r="N8" s="98"/>
      <c r="O8" s="94"/>
      <c r="P8" s="94"/>
      <c r="Q8" s="94"/>
      <c r="R8" s="909"/>
      <c r="S8" s="898"/>
      <c r="T8" s="898"/>
      <c r="U8" s="898"/>
      <c r="V8" s="899"/>
      <c r="W8" s="909"/>
      <c r="X8" s="899"/>
      <c r="Y8" s="91" t="s">
        <v>189</v>
      </c>
      <c r="Z8" s="898"/>
      <c r="AA8" s="899"/>
      <c r="AB8" s="896"/>
      <c r="AC8" s="897"/>
      <c r="AH8" s="87" t="s">
        <v>216</v>
      </c>
      <c r="AI8" s="87" t="s">
        <v>291</v>
      </c>
    </row>
    <row r="9" spans="1:136" s="87" customFormat="1" ht="34.5" customHeight="1">
      <c r="A9" s="900">
        <v>2</v>
      </c>
      <c r="B9" s="902" t="str">
        <f>AI8</f>
        <v>ブルーソウルズ</v>
      </c>
      <c r="C9" s="904"/>
      <c r="D9" s="892"/>
      <c r="E9" s="893"/>
      <c r="F9" s="905"/>
      <c r="G9" s="905"/>
      <c r="H9" s="906"/>
      <c r="I9" s="907" t="str">
        <f>IF(I10=""," ",IF(I10&gt;K10,"○",IF(I10&lt;K10,"×","△")))</f>
        <v xml:space="preserve"> </v>
      </c>
      <c r="J9" s="892"/>
      <c r="K9" s="893"/>
      <c r="L9" s="907" t="str">
        <f>IF(L10=""," ",IF(L10&gt;N10,"○",IF(L10&lt;N10,"×","△")))</f>
        <v xml:space="preserve"> </v>
      </c>
      <c r="M9" s="892"/>
      <c r="N9" s="893"/>
      <c r="O9" s="204"/>
      <c r="P9" s="204"/>
      <c r="Q9" s="204"/>
      <c r="R9" s="908"/>
      <c r="S9" s="892" t="s">
        <v>50</v>
      </c>
      <c r="T9" s="892"/>
      <c r="U9" s="892" t="s">
        <v>50</v>
      </c>
      <c r="V9" s="893"/>
      <c r="W9" s="908"/>
      <c r="X9" s="893"/>
      <c r="Y9" s="90" t="s">
        <v>192</v>
      </c>
      <c r="Z9" s="892"/>
      <c r="AA9" s="893"/>
      <c r="AB9" s="894"/>
      <c r="AC9" s="895"/>
      <c r="AH9" s="87" t="s">
        <v>219</v>
      </c>
      <c r="AI9" s="87" t="s">
        <v>488</v>
      </c>
    </row>
    <row r="10" spans="1:136" s="87" customFormat="1" ht="34.5" customHeight="1">
      <c r="A10" s="901"/>
      <c r="B10" s="903"/>
      <c r="C10" s="96"/>
      <c r="D10" s="96" t="s">
        <v>239</v>
      </c>
      <c r="E10" s="97"/>
      <c r="F10" s="905"/>
      <c r="G10" s="905"/>
      <c r="H10" s="906"/>
      <c r="I10" s="94"/>
      <c r="J10" s="94" t="s">
        <v>239</v>
      </c>
      <c r="K10" s="98"/>
      <c r="L10" s="94"/>
      <c r="M10" s="94" t="s">
        <v>239</v>
      </c>
      <c r="N10" s="98"/>
      <c r="O10" s="94"/>
      <c r="P10" s="94"/>
      <c r="Q10" s="94"/>
      <c r="R10" s="909"/>
      <c r="S10" s="898"/>
      <c r="T10" s="898"/>
      <c r="U10" s="898"/>
      <c r="V10" s="899"/>
      <c r="W10" s="909"/>
      <c r="X10" s="899"/>
      <c r="Y10" s="91" t="s">
        <v>189</v>
      </c>
      <c r="Z10" s="898"/>
      <c r="AA10" s="899"/>
      <c r="AB10" s="896"/>
      <c r="AC10" s="897"/>
      <c r="AH10" s="87" t="s">
        <v>221</v>
      </c>
      <c r="AI10" s="87" t="s">
        <v>209</v>
      </c>
    </row>
    <row r="11" spans="1:136" s="87" customFormat="1" ht="34.5" customHeight="1">
      <c r="A11" s="900">
        <v>3</v>
      </c>
      <c r="B11" s="902" t="str">
        <f>AI9</f>
        <v>原小ファイターズ</v>
      </c>
      <c r="C11" s="904"/>
      <c r="D11" s="892"/>
      <c r="E11" s="893"/>
      <c r="F11" s="904"/>
      <c r="G11" s="892"/>
      <c r="H11" s="893"/>
      <c r="I11" s="905"/>
      <c r="J11" s="905"/>
      <c r="K11" s="906"/>
      <c r="L11" s="907" t="str">
        <f>IF(L12=""," ",IF(L12&gt;N12,"○",IF(L12&lt;N12,"×","△")))</f>
        <v xml:space="preserve"> </v>
      </c>
      <c r="M11" s="892"/>
      <c r="N11" s="893"/>
      <c r="O11" s="204"/>
      <c r="P11" s="204"/>
      <c r="Q11" s="204"/>
      <c r="R11" s="908"/>
      <c r="S11" s="892" t="s">
        <v>50</v>
      </c>
      <c r="T11" s="892"/>
      <c r="U11" s="892" t="s">
        <v>50</v>
      </c>
      <c r="V11" s="893"/>
      <c r="W11" s="908"/>
      <c r="X11" s="893"/>
      <c r="Y11" s="90" t="s">
        <v>192</v>
      </c>
      <c r="Z11" s="892"/>
      <c r="AA11" s="893"/>
      <c r="AB11" s="894"/>
      <c r="AC11" s="895"/>
      <c r="AH11" s="87" t="s">
        <v>391</v>
      </c>
      <c r="AI11" s="87" t="s">
        <v>420</v>
      </c>
    </row>
    <row r="12" spans="1:136" s="87" customFormat="1" ht="34.5" customHeight="1">
      <c r="A12" s="901"/>
      <c r="B12" s="903"/>
      <c r="C12" s="94"/>
      <c r="D12" s="94" t="s">
        <v>239</v>
      </c>
      <c r="E12" s="98"/>
      <c r="F12" s="96"/>
      <c r="G12" s="96" t="s">
        <v>239</v>
      </c>
      <c r="H12" s="97"/>
      <c r="I12" s="905"/>
      <c r="J12" s="905"/>
      <c r="K12" s="906"/>
      <c r="L12" s="94"/>
      <c r="M12" s="94" t="s">
        <v>239</v>
      </c>
      <c r="N12" s="98"/>
      <c r="O12" s="94"/>
      <c r="P12" s="94"/>
      <c r="Q12" s="94"/>
      <c r="R12" s="909"/>
      <c r="S12" s="898"/>
      <c r="T12" s="898"/>
      <c r="U12" s="898"/>
      <c r="V12" s="899"/>
      <c r="W12" s="909"/>
      <c r="X12" s="899"/>
      <c r="Y12" s="91" t="s">
        <v>189</v>
      </c>
      <c r="Z12" s="898"/>
      <c r="AA12" s="899"/>
      <c r="AB12" s="896"/>
      <c r="AC12" s="897"/>
      <c r="AG12" s="87" t="s">
        <v>250</v>
      </c>
      <c r="AH12" s="87" t="s">
        <v>251</v>
      </c>
      <c r="AI12" s="87" t="s">
        <v>489</v>
      </c>
    </row>
    <row r="13" spans="1:136" s="87" customFormat="1" ht="34.5" customHeight="1">
      <c r="A13" s="900">
        <v>4</v>
      </c>
      <c r="B13" s="902" t="str">
        <f>AI10</f>
        <v>館ジャングルー</v>
      </c>
      <c r="C13" s="904"/>
      <c r="D13" s="892"/>
      <c r="E13" s="893"/>
      <c r="F13" s="907"/>
      <c r="G13" s="892"/>
      <c r="H13" s="893"/>
      <c r="I13" s="907"/>
      <c r="J13" s="892"/>
      <c r="K13" s="893"/>
      <c r="L13" s="905"/>
      <c r="M13" s="905"/>
      <c r="N13" s="906"/>
      <c r="O13" s="204"/>
      <c r="P13" s="204"/>
      <c r="Q13" s="204"/>
      <c r="R13" s="908"/>
      <c r="S13" s="892" t="s">
        <v>50</v>
      </c>
      <c r="T13" s="892"/>
      <c r="U13" s="892" t="s">
        <v>50</v>
      </c>
      <c r="V13" s="893"/>
      <c r="W13" s="908"/>
      <c r="X13" s="893"/>
      <c r="Y13" s="90" t="s">
        <v>192</v>
      </c>
      <c r="Z13" s="892"/>
      <c r="AA13" s="893"/>
      <c r="AB13" s="894"/>
      <c r="AC13" s="895"/>
      <c r="AH13" s="87" t="s">
        <v>225</v>
      </c>
      <c r="AI13" s="87" t="s">
        <v>417</v>
      </c>
    </row>
    <row r="14" spans="1:136" s="87" customFormat="1" ht="34.5" customHeight="1">
      <c r="A14" s="901"/>
      <c r="B14" s="903"/>
      <c r="C14" s="94"/>
      <c r="D14" s="94" t="s">
        <v>239</v>
      </c>
      <c r="E14" s="98"/>
      <c r="F14" s="99"/>
      <c r="G14" s="94" t="s">
        <v>239</v>
      </c>
      <c r="H14" s="98"/>
      <c r="I14" s="99"/>
      <c r="J14" s="94" t="s">
        <v>239</v>
      </c>
      <c r="K14" s="98"/>
      <c r="L14" s="905"/>
      <c r="M14" s="905"/>
      <c r="N14" s="906"/>
      <c r="O14" s="205"/>
      <c r="P14" s="205"/>
      <c r="Q14" s="205"/>
      <c r="R14" s="909"/>
      <c r="S14" s="898"/>
      <c r="T14" s="898"/>
      <c r="U14" s="898"/>
      <c r="V14" s="899"/>
      <c r="W14" s="909"/>
      <c r="X14" s="899"/>
      <c r="Y14" s="91" t="s">
        <v>189</v>
      </c>
      <c r="Z14" s="898"/>
      <c r="AA14" s="899"/>
      <c r="AB14" s="896"/>
      <c r="AC14" s="897"/>
      <c r="AH14" s="87" t="s">
        <v>227</v>
      </c>
      <c r="AI14" s="87" t="s">
        <v>490</v>
      </c>
    </row>
    <row r="15" spans="1:136" s="87" customFormat="1" ht="34.5" customHeight="1">
      <c r="A15" s="900">
        <v>5</v>
      </c>
      <c r="B15" s="902" t="str">
        <f>AI11</f>
        <v>岩沼西ファイターズ</v>
      </c>
      <c r="C15" s="904"/>
      <c r="D15" s="892"/>
      <c r="E15" s="893"/>
      <c r="F15" s="907"/>
      <c r="G15" s="892"/>
      <c r="H15" s="893"/>
      <c r="I15" s="907"/>
      <c r="J15" s="892"/>
      <c r="K15" s="893"/>
      <c r="L15" s="905"/>
      <c r="M15" s="905"/>
      <c r="N15" s="906"/>
      <c r="O15" s="204"/>
      <c r="P15" s="204"/>
      <c r="Q15" s="204"/>
      <c r="R15" s="908"/>
      <c r="S15" s="892" t="s">
        <v>50</v>
      </c>
      <c r="T15" s="892"/>
      <c r="U15" s="892" t="s">
        <v>50</v>
      </c>
      <c r="V15" s="893"/>
      <c r="W15" s="908"/>
      <c r="X15" s="893"/>
      <c r="Y15" s="90" t="s">
        <v>192</v>
      </c>
      <c r="Z15" s="892"/>
      <c r="AA15" s="893"/>
      <c r="AB15" s="894"/>
      <c r="AC15" s="895"/>
      <c r="AH15" s="87" t="s">
        <v>229</v>
      </c>
      <c r="AI15" s="87" t="s">
        <v>491</v>
      </c>
    </row>
    <row r="16" spans="1:136" s="87" customFormat="1" ht="34.5" customHeight="1">
      <c r="A16" s="901"/>
      <c r="B16" s="903"/>
      <c r="C16" s="94"/>
      <c r="D16" s="94" t="s">
        <v>239</v>
      </c>
      <c r="E16" s="98"/>
      <c r="F16" s="99"/>
      <c r="G16" s="94" t="s">
        <v>239</v>
      </c>
      <c r="H16" s="98"/>
      <c r="I16" s="99"/>
      <c r="J16" s="94" t="s">
        <v>239</v>
      </c>
      <c r="K16" s="98"/>
      <c r="L16" s="905"/>
      <c r="M16" s="905"/>
      <c r="N16" s="906"/>
      <c r="O16" s="205"/>
      <c r="P16" s="205"/>
      <c r="Q16" s="205"/>
      <c r="R16" s="909"/>
      <c r="S16" s="898"/>
      <c r="T16" s="898"/>
      <c r="U16" s="898"/>
      <c r="V16" s="899"/>
      <c r="W16" s="909"/>
      <c r="X16" s="899"/>
      <c r="Y16" s="91" t="s">
        <v>189</v>
      </c>
      <c r="Z16" s="898"/>
      <c r="AA16" s="899"/>
      <c r="AB16" s="896"/>
      <c r="AC16" s="897"/>
    </row>
    <row r="17" spans="1:29" s="87" customFormat="1" ht="34.5" customHeight="1">
      <c r="A17" s="56"/>
      <c r="B17" s="9"/>
      <c r="C17" s="96"/>
      <c r="D17" s="96"/>
      <c r="E17" s="96"/>
      <c r="F17" s="96"/>
      <c r="G17" s="96"/>
      <c r="H17" s="96"/>
      <c r="I17" s="96"/>
      <c r="J17" s="96"/>
      <c r="K17" s="96"/>
      <c r="L17" s="96"/>
      <c r="M17" s="96"/>
      <c r="N17" s="96"/>
      <c r="O17" s="96"/>
      <c r="P17" s="96"/>
      <c r="Q17" s="96"/>
      <c r="R17" s="9"/>
      <c r="S17" s="9"/>
      <c r="T17" s="9"/>
      <c r="U17" s="9"/>
      <c r="V17" s="9"/>
      <c r="W17" s="9"/>
      <c r="X17" s="9"/>
      <c r="Y17" s="9"/>
      <c r="Z17" s="9"/>
      <c r="AA17" s="9"/>
      <c r="AB17" s="157"/>
      <c r="AC17" s="157"/>
    </row>
    <row r="18" spans="1:29" s="87" customFormat="1" ht="34.5" customHeight="1">
      <c r="A18" s="88"/>
      <c r="B18" s="88"/>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row>
    <row r="19" spans="1:29" s="87" customFormat="1" ht="34.5" customHeight="1">
      <c r="A19" s="885" t="s">
        <v>318</v>
      </c>
      <c r="B19" s="886"/>
      <c r="C19" s="885">
        <f>+A20</f>
        <v>1</v>
      </c>
      <c r="D19" s="887"/>
      <c r="E19" s="888"/>
      <c r="F19" s="885">
        <f>+A22</f>
        <v>2</v>
      </c>
      <c r="G19" s="887"/>
      <c r="H19" s="888"/>
      <c r="I19" s="885">
        <f>+A24</f>
        <v>3</v>
      </c>
      <c r="J19" s="887"/>
      <c r="K19" s="888"/>
      <c r="L19" s="885">
        <f>+A26</f>
        <v>4</v>
      </c>
      <c r="M19" s="887"/>
      <c r="N19" s="888"/>
      <c r="O19" s="206"/>
      <c r="P19" s="206"/>
      <c r="Q19" s="206"/>
      <c r="R19" s="84" t="s">
        <v>238</v>
      </c>
      <c r="S19" s="85" t="s">
        <v>239</v>
      </c>
      <c r="T19" s="85" t="s">
        <v>240</v>
      </c>
      <c r="U19" s="85" t="s">
        <v>239</v>
      </c>
      <c r="V19" s="86" t="s">
        <v>241</v>
      </c>
      <c r="W19" s="889" t="s">
        <v>49</v>
      </c>
      <c r="X19" s="890"/>
      <c r="Y19" s="889" t="s">
        <v>188</v>
      </c>
      <c r="Z19" s="891"/>
      <c r="AA19" s="890"/>
      <c r="AB19" s="889" t="s">
        <v>21</v>
      </c>
      <c r="AC19" s="890"/>
    </row>
    <row r="20" spans="1:29" s="87" customFormat="1" ht="34.5" customHeight="1">
      <c r="A20" s="900">
        <v>1</v>
      </c>
      <c r="B20" s="902" t="str">
        <f>AI12</f>
        <v>Ｐｃｈａｎｓ</v>
      </c>
      <c r="C20" s="905"/>
      <c r="D20" s="905"/>
      <c r="E20" s="906"/>
      <c r="F20" s="907" t="str">
        <f>IF(F21=""," ",IF(F21&gt;H21,"○",IF(F21&lt;H21,"×","△")))</f>
        <v xml:space="preserve"> </v>
      </c>
      <c r="G20" s="892"/>
      <c r="H20" s="893"/>
      <c r="I20" s="907" t="str">
        <f>IF(I21=""," ",IF(I21&gt;K21,"○",IF(I21&lt;K21,"×","△")))</f>
        <v xml:space="preserve"> </v>
      </c>
      <c r="J20" s="892"/>
      <c r="K20" s="893"/>
      <c r="L20" s="907" t="str">
        <f>IF(L21=""," ",IF(L21&gt;N21,"○",IF(L21&lt;N21,"×","△")))</f>
        <v xml:space="preserve"> </v>
      </c>
      <c r="M20" s="892"/>
      <c r="N20" s="893"/>
      <c r="O20" s="204"/>
      <c r="P20" s="204"/>
      <c r="Q20" s="204"/>
      <c r="R20" s="908"/>
      <c r="S20" s="892" t="s">
        <v>50</v>
      </c>
      <c r="T20" s="892"/>
      <c r="U20" s="892" t="s">
        <v>50</v>
      </c>
      <c r="V20" s="893"/>
      <c r="W20" s="908"/>
      <c r="X20" s="893"/>
      <c r="Y20" s="90" t="s">
        <v>192</v>
      </c>
      <c r="Z20" s="892"/>
      <c r="AA20" s="893"/>
      <c r="AB20" s="894"/>
      <c r="AC20" s="895"/>
    </row>
    <row r="21" spans="1:29" s="87" customFormat="1" ht="34.5" customHeight="1">
      <c r="A21" s="901"/>
      <c r="B21" s="903"/>
      <c r="C21" s="905"/>
      <c r="D21" s="905"/>
      <c r="E21" s="906"/>
      <c r="F21" s="94"/>
      <c r="G21" s="94" t="s">
        <v>239</v>
      </c>
      <c r="H21" s="98"/>
      <c r="I21" s="94"/>
      <c r="J21" s="94" t="s">
        <v>239</v>
      </c>
      <c r="K21" s="98"/>
      <c r="L21" s="94"/>
      <c r="M21" s="94" t="s">
        <v>239</v>
      </c>
      <c r="N21" s="98"/>
      <c r="O21" s="94"/>
      <c r="P21" s="94"/>
      <c r="Q21" s="94"/>
      <c r="R21" s="909"/>
      <c r="S21" s="898"/>
      <c r="T21" s="898"/>
      <c r="U21" s="898"/>
      <c r="V21" s="899"/>
      <c r="W21" s="909"/>
      <c r="X21" s="899"/>
      <c r="Y21" s="91" t="s">
        <v>189</v>
      </c>
      <c r="Z21" s="898"/>
      <c r="AA21" s="899"/>
      <c r="AB21" s="896"/>
      <c r="AC21" s="897"/>
    </row>
    <row r="22" spans="1:29" s="87" customFormat="1" ht="34.5" customHeight="1">
      <c r="A22" s="900">
        <v>2</v>
      </c>
      <c r="B22" s="902" t="str">
        <f>AI13</f>
        <v>松陵ヤンキーズ</v>
      </c>
      <c r="C22" s="904"/>
      <c r="D22" s="892"/>
      <c r="E22" s="893"/>
      <c r="F22" s="905"/>
      <c r="G22" s="905"/>
      <c r="H22" s="906"/>
      <c r="I22" s="907" t="str">
        <f>IF(I23=""," ",IF(I23&gt;K23,"○",IF(I23&lt;K23,"×","△")))</f>
        <v xml:space="preserve"> </v>
      </c>
      <c r="J22" s="892"/>
      <c r="K22" s="893"/>
      <c r="L22" s="907" t="str">
        <f>IF(L23=""," ",IF(L23&gt;N23,"○",IF(L23&lt;N23,"×","△")))</f>
        <v xml:space="preserve"> </v>
      </c>
      <c r="M22" s="892"/>
      <c r="N22" s="893"/>
      <c r="O22" s="204"/>
      <c r="P22" s="204"/>
      <c r="Q22" s="204"/>
      <c r="R22" s="908"/>
      <c r="S22" s="892" t="s">
        <v>50</v>
      </c>
      <c r="T22" s="892"/>
      <c r="U22" s="892" t="s">
        <v>50</v>
      </c>
      <c r="V22" s="893"/>
      <c r="W22" s="908"/>
      <c r="X22" s="893"/>
      <c r="Y22" s="90" t="s">
        <v>192</v>
      </c>
      <c r="Z22" s="892"/>
      <c r="AA22" s="893"/>
      <c r="AB22" s="894"/>
      <c r="AC22" s="895"/>
    </row>
    <row r="23" spans="1:29" s="87" customFormat="1" ht="34.5" customHeight="1">
      <c r="A23" s="901"/>
      <c r="B23" s="903"/>
      <c r="C23" s="96"/>
      <c r="D23" s="96" t="s">
        <v>239</v>
      </c>
      <c r="E23" s="97"/>
      <c r="F23" s="905"/>
      <c r="G23" s="905"/>
      <c r="H23" s="906"/>
      <c r="I23" s="94"/>
      <c r="J23" s="94" t="s">
        <v>239</v>
      </c>
      <c r="K23" s="98"/>
      <c r="L23" s="94"/>
      <c r="M23" s="94" t="s">
        <v>239</v>
      </c>
      <c r="N23" s="98"/>
      <c r="O23" s="94"/>
      <c r="P23" s="94"/>
      <c r="Q23" s="94"/>
      <c r="R23" s="909"/>
      <c r="S23" s="898"/>
      <c r="T23" s="898"/>
      <c r="U23" s="898"/>
      <c r="V23" s="899"/>
      <c r="W23" s="909"/>
      <c r="X23" s="899"/>
      <c r="Y23" s="91" t="s">
        <v>189</v>
      </c>
      <c r="Z23" s="898"/>
      <c r="AA23" s="899"/>
      <c r="AB23" s="896"/>
      <c r="AC23" s="897"/>
    </row>
    <row r="24" spans="1:29" s="87" customFormat="1" ht="34.5" customHeight="1">
      <c r="A24" s="900">
        <v>3</v>
      </c>
      <c r="B24" s="902" t="str">
        <f>AI14</f>
        <v>サンライズ</v>
      </c>
      <c r="C24" s="904"/>
      <c r="D24" s="892"/>
      <c r="E24" s="893"/>
      <c r="F24" s="904"/>
      <c r="G24" s="892"/>
      <c r="H24" s="893"/>
      <c r="I24" s="905"/>
      <c r="J24" s="905"/>
      <c r="K24" s="906"/>
      <c r="L24" s="907" t="str">
        <f>IF(L25=""," ",IF(L25&gt;N25,"○",IF(L25&lt;N25,"×","△")))</f>
        <v xml:space="preserve"> </v>
      </c>
      <c r="M24" s="892"/>
      <c r="N24" s="893"/>
      <c r="O24" s="204"/>
      <c r="P24" s="204"/>
      <c r="Q24" s="204"/>
      <c r="R24" s="908"/>
      <c r="S24" s="892" t="s">
        <v>50</v>
      </c>
      <c r="T24" s="892"/>
      <c r="U24" s="892" t="s">
        <v>50</v>
      </c>
      <c r="V24" s="893"/>
      <c r="W24" s="908"/>
      <c r="X24" s="893"/>
      <c r="Y24" s="90" t="s">
        <v>192</v>
      </c>
      <c r="Z24" s="892"/>
      <c r="AA24" s="893"/>
      <c r="AB24" s="894"/>
      <c r="AC24" s="895"/>
    </row>
    <row r="25" spans="1:29" s="87" customFormat="1" ht="34.5" customHeight="1">
      <c r="A25" s="901"/>
      <c r="B25" s="903"/>
      <c r="C25" s="94"/>
      <c r="D25" s="94" t="s">
        <v>239</v>
      </c>
      <c r="E25" s="98"/>
      <c r="F25" s="96"/>
      <c r="G25" s="96" t="s">
        <v>239</v>
      </c>
      <c r="H25" s="97"/>
      <c r="I25" s="905"/>
      <c r="J25" s="905"/>
      <c r="K25" s="906"/>
      <c r="L25" s="94"/>
      <c r="M25" s="94" t="s">
        <v>239</v>
      </c>
      <c r="N25" s="98"/>
      <c r="O25" s="94"/>
      <c r="P25" s="94"/>
      <c r="Q25" s="94"/>
      <c r="R25" s="909"/>
      <c r="S25" s="898"/>
      <c r="T25" s="898"/>
      <c r="U25" s="898"/>
      <c r="V25" s="899"/>
      <c r="W25" s="909"/>
      <c r="X25" s="899"/>
      <c r="Y25" s="91" t="s">
        <v>189</v>
      </c>
      <c r="Z25" s="898"/>
      <c r="AA25" s="899"/>
      <c r="AB25" s="896"/>
      <c r="AC25" s="897"/>
    </row>
    <row r="26" spans="1:29" ht="34.5" customHeight="1">
      <c r="A26" s="900">
        <v>4</v>
      </c>
      <c r="B26" s="902" t="str">
        <f>AI15</f>
        <v>荒町フェニックス</v>
      </c>
      <c r="C26" s="904"/>
      <c r="D26" s="892"/>
      <c r="E26" s="893"/>
      <c r="F26" s="907"/>
      <c r="G26" s="892"/>
      <c r="H26" s="893"/>
      <c r="I26" s="907"/>
      <c r="J26" s="892"/>
      <c r="K26" s="893"/>
      <c r="L26" s="905"/>
      <c r="M26" s="905"/>
      <c r="N26" s="906"/>
      <c r="O26" s="204"/>
      <c r="P26" s="204"/>
      <c r="Q26" s="204"/>
      <c r="R26" s="908"/>
      <c r="S26" s="892" t="s">
        <v>50</v>
      </c>
      <c r="T26" s="892"/>
      <c r="U26" s="892" t="s">
        <v>50</v>
      </c>
      <c r="V26" s="893"/>
      <c r="W26" s="908"/>
      <c r="X26" s="893"/>
      <c r="Y26" s="90" t="s">
        <v>192</v>
      </c>
      <c r="Z26" s="892"/>
      <c r="AA26" s="893"/>
      <c r="AB26" s="894"/>
      <c r="AC26" s="895"/>
    </row>
    <row r="27" spans="1:29" ht="34.5" customHeight="1">
      <c r="A27" s="901"/>
      <c r="B27" s="903"/>
      <c r="C27" s="94"/>
      <c r="D27" s="94" t="s">
        <v>239</v>
      </c>
      <c r="E27" s="98"/>
      <c r="F27" s="99"/>
      <c r="G27" s="94" t="s">
        <v>239</v>
      </c>
      <c r="H27" s="98"/>
      <c r="I27" s="99"/>
      <c r="J27" s="94" t="s">
        <v>239</v>
      </c>
      <c r="K27" s="98"/>
      <c r="L27" s="905"/>
      <c r="M27" s="905"/>
      <c r="N27" s="906"/>
      <c r="O27" s="205"/>
      <c r="P27" s="205"/>
      <c r="Q27" s="205"/>
      <c r="R27" s="909"/>
      <c r="S27" s="898"/>
      <c r="T27" s="898"/>
      <c r="U27" s="898"/>
      <c r="V27" s="899"/>
      <c r="W27" s="909"/>
      <c r="X27" s="899"/>
      <c r="Y27" s="91" t="s">
        <v>189</v>
      </c>
      <c r="Z27" s="898"/>
      <c r="AA27" s="899"/>
      <c r="AB27" s="896"/>
      <c r="AC27" s="897"/>
    </row>
    <row r="28" spans="1:29" ht="15" customHeight="1"/>
    <row r="29" spans="1:29" ht="15" customHeight="1"/>
    <row r="30" spans="1:29" ht="15" customHeight="1"/>
  </sheetData>
  <mergeCells count="154">
    <mergeCell ref="W15:X16"/>
    <mergeCell ref="Z15:AA15"/>
    <mergeCell ref="AB15:AC16"/>
    <mergeCell ref="Z16:AA16"/>
    <mergeCell ref="C15:E15"/>
    <mergeCell ref="F15:H15"/>
    <mergeCell ref="I15:K15"/>
    <mergeCell ref="L15:N16"/>
    <mergeCell ref="R15:R16"/>
    <mergeCell ref="S15:S16"/>
    <mergeCell ref="T15:T16"/>
    <mergeCell ref="U15:U16"/>
    <mergeCell ref="V15:V16"/>
    <mergeCell ref="T26:T27"/>
    <mergeCell ref="U26:U27"/>
    <mergeCell ref="V26:V27"/>
    <mergeCell ref="W26:X27"/>
    <mergeCell ref="Z26:AA26"/>
    <mergeCell ref="AB26:AC27"/>
    <mergeCell ref="Z27:AA27"/>
    <mergeCell ref="AB24:AC25"/>
    <mergeCell ref="Z25:AA25"/>
    <mergeCell ref="T24:T25"/>
    <mergeCell ref="U24:U25"/>
    <mergeCell ref="V24:V25"/>
    <mergeCell ref="W24:X25"/>
    <mergeCell ref="Z24:AA24"/>
    <mergeCell ref="A26:A27"/>
    <mergeCell ref="B26:B27"/>
    <mergeCell ref="C26:E26"/>
    <mergeCell ref="F26:H26"/>
    <mergeCell ref="I26:K26"/>
    <mergeCell ref="L26:N27"/>
    <mergeCell ref="R26:R27"/>
    <mergeCell ref="S26:S27"/>
    <mergeCell ref="S24:S25"/>
    <mergeCell ref="Z22:AA22"/>
    <mergeCell ref="AB22:AC23"/>
    <mergeCell ref="Z23:AA23"/>
    <mergeCell ref="A24:A25"/>
    <mergeCell ref="B24:B25"/>
    <mergeCell ref="C24:E24"/>
    <mergeCell ref="F24:H24"/>
    <mergeCell ref="I24:K25"/>
    <mergeCell ref="L24:N24"/>
    <mergeCell ref="R24:R25"/>
    <mergeCell ref="R22:R23"/>
    <mergeCell ref="S22:S23"/>
    <mergeCell ref="T22:T23"/>
    <mergeCell ref="U22:U23"/>
    <mergeCell ref="V22:V23"/>
    <mergeCell ref="W22:X23"/>
    <mergeCell ref="A22:A23"/>
    <mergeCell ref="B22:B23"/>
    <mergeCell ref="C22:E22"/>
    <mergeCell ref="F22:H23"/>
    <mergeCell ref="I22:K22"/>
    <mergeCell ref="L22:N22"/>
    <mergeCell ref="U20:U21"/>
    <mergeCell ref="V20:V21"/>
    <mergeCell ref="W20:X21"/>
    <mergeCell ref="Z20:AA20"/>
    <mergeCell ref="AB20:AC21"/>
    <mergeCell ref="Z21:AA21"/>
    <mergeCell ref="AB19:AC19"/>
    <mergeCell ref="A20:A21"/>
    <mergeCell ref="B20:B21"/>
    <mergeCell ref="C20:E21"/>
    <mergeCell ref="F20:H20"/>
    <mergeCell ref="I20:K20"/>
    <mergeCell ref="L20:N20"/>
    <mergeCell ref="R20:R21"/>
    <mergeCell ref="S20:S21"/>
    <mergeCell ref="T20:T21"/>
    <mergeCell ref="Z13:AA13"/>
    <mergeCell ref="AB13:AC14"/>
    <mergeCell ref="Z14:AA14"/>
    <mergeCell ref="A19:B19"/>
    <mergeCell ref="C19:E19"/>
    <mergeCell ref="F19:H19"/>
    <mergeCell ref="I19:K19"/>
    <mergeCell ref="L19:N19"/>
    <mergeCell ref="W19:X19"/>
    <mergeCell ref="Y19:AA19"/>
    <mergeCell ref="R13:R14"/>
    <mergeCell ref="S13:S14"/>
    <mergeCell ref="T13:T14"/>
    <mergeCell ref="U13:U14"/>
    <mergeCell ref="V13:V14"/>
    <mergeCell ref="W13:X14"/>
    <mergeCell ref="A13:A14"/>
    <mergeCell ref="B13:B14"/>
    <mergeCell ref="C13:E13"/>
    <mergeCell ref="F13:H13"/>
    <mergeCell ref="I13:K13"/>
    <mergeCell ref="L13:N14"/>
    <mergeCell ref="A15:A16"/>
    <mergeCell ref="B15:B16"/>
    <mergeCell ref="T11:T12"/>
    <mergeCell ref="U11:U12"/>
    <mergeCell ref="V11:V12"/>
    <mergeCell ref="W11:X12"/>
    <mergeCell ref="Z11:AA11"/>
    <mergeCell ref="AB11:AC12"/>
    <mergeCell ref="Z12:AA12"/>
    <mergeCell ref="AB9:AC10"/>
    <mergeCell ref="Z10:AA10"/>
    <mergeCell ref="T9:T10"/>
    <mergeCell ref="U9:U10"/>
    <mergeCell ref="V9:V10"/>
    <mergeCell ref="W9:X10"/>
    <mergeCell ref="Z9:AA9"/>
    <mergeCell ref="A11:A12"/>
    <mergeCell ref="B11:B12"/>
    <mergeCell ref="C11:E11"/>
    <mergeCell ref="F11:H11"/>
    <mergeCell ref="I11:K12"/>
    <mergeCell ref="L11:N11"/>
    <mergeCell ref="R11:R12"/>
    <mergeCell ref="S11:S12"/>
    <mergeCell ref="S9:S10"/>
    <mergeCell ref="Z7:AA7"/>
    <mergeCell ref="AB7:AC8"/>
    <mergeCell ref="Z8:AA8"/>
    <mergeCell ref="A9:A10"/>
    <mergeCell ref="B9:B10"/>
    <mergeCell ref="C9:E9"/>
    <mergeCell ref="F9:H10"/>
    <mergeCell ref="I9:K9"/>
    <mergeCell ref="L9:N9"/>
    <mergeCell ref="R9:R10"/>
    <mergeCell ref="R7:R8"/>
    <mergeCell ref="S7:S8"/>
    <mergeCell ref="T7:T8"/>
    <mergeCell ref="U7:U8"/>
    <mergeCell ref="V7:V8"/>
    <mergeCell ref="W7:X8"/>
    <mergeCell ref="A7:A8"/>
    <mergeCell ref="B7:B8"/>
    <mergeCell ref="C7:E8"/>
    <mergeCell ref="F7:H7"/>
    <mergeCell ref="I7:K7"/>
    <mergeCell ref="L7:N7"/>
    <mergeCell ref="X1:AC1"/>
    <mergeCell ref="A3:AC3"/>
    <mergeCell ref="A6:B6"/>
    <mergeCell ref="C6:E6"/>
    <mergeCell ref="F6:H6"/>
    <mergeCell ref="I6:K6"/>
    <mergeCell ref="L6:N6"/>
    <mergeCell ref="W6:X6"/>
    <mergeCell ref="Y6:AA6"/>
    <mergeCell ref="AB6:AC6"/>
    <mergeCell ref="O6:Q6"/>
  </mergeCells>
  <phoneticPr fontId="1"/>
  <printOptions horizontalCentered="1"/>
  <pageMargins left="0.31496062992125984" right="0" top="0.74803149606299213" bottom="0.15748031496062992" header="0.31496062992125984" footer="0.31496062992125984"/>
  <pageSetup paperSize="9" scale="64" orientation="portrait" horizontalDpi="360"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F30"/>
  <sheetViews>
    <sheetView showGridLines="0" zoomScale="70" zoomScaleNormal="70" workbookViewId="0">
      <selection activeCell="AJ26" sqref="AJ26"/>
    </sheetView>
  </sheetViews>
  <sheetFormatPr defaultColWidth="2.75" defaultRowHeight="19.5"/>
  <cols>
    <col min="1" max="1" width="6.625" style="79" customWidth="1"/>
    <col min="2" max="2" width="26" style="80" bestFit="1" customWidth="1"/>
    <col min="3" max="3" width="6" style="80" bestFit="1" customWidth="1"/>
    <col min="4" max="4" width="4.75" style="80" customWidth="1"/>
    <col min="5" max="6" width="6" style="80" bestFit="1" customWidth="1"/>
    <col min="7" max="7" width="4.75" style="80" customWidth="1"/>
    <col min="8" max="9" width="6" style="80" bestFit="1" customWidth="1"/>
    <col min="10" max="10" width="4.75" style="80" customWidth="1"/>
    <col min="11" max="12" width="6" style="80" bestFit="1" customWidth="1"/>
    <col min="13" max="13" width="4.75" style="80" customWidth="1"/>
    <col min="14" max="15" width="6" style="80" bestFit="1" customWidth="1"/>
    <col min="16" max="16" width="4.75" style="80" customWidth="1"/>
    <col min="17" max="17" width="6" style="80" bestFit="1" customWidth="1"/>
    <col min="18" max="22" width="4.75" style="80" customWidth="1"/>
    <col min="23" max="29" width="4.25" style="80" customWidth="1"/>
    <col min="30" max="30" width="4.625" style="80" customWidth="1"/>
    <col min="31" max="31" width="2.75" style="80" customWidth="1"/>
    <col min="32" max="33" width="5.375" style="80" customWidth="1"/>
    <col min="34" max="34" width="5.75" style="80" customWidth="1"/>
    <col min="35" max="35" width="17.75" style="80" bestFit="1" customWidth="1"/>
    <col min="36" max="36" width="2.75" style="80" customWidth="1"/>
    <col min="37" max="37" width="10.375" style="80" customWidth="1"/>
    <col min="38" max="133" width="8.875" style="80" customWidth="1"/>
    <col min="134" max="134" width="3.375" style="80" customWidth="1"/>
    <col min="135" max="135" width="22.125" style="80" customWidth="1"/>
    <col min="136" max="256" width="2.75" style="80"/>
    <col min="257" max="257" width="6.625" style="80" customWidth="1"/>
    <col min="258" max="258" width="32.375" style="80" bestFit="1" customWidth="1"/>
    <col min="259" max="285" width="4.25" style="80" customWidth="1"/>
    <col min="286" max="286" width="4.625" style="80" customWidth="1"/>
    <col min="287" max="287" width="2.75" style="80" customWidth="1"/>
    <col min="288" max="289" width="5.375" style="80" customWidth="1"/>
    <col min="290" max="291" width="5.75" style="80" customWidth="1"/>
    <col min="292" max="292" width="2.75" style="80" customWidth="1"/>
    <col min="293" max="293" width="10.375" style="80" customWidth="1"/>
    <col min="294" max="389" width="8.875" style="80" customWidth="1"/>
    <col min="390" max="390" width="3.375" style="80" customWidth="1"/>
    <col min="391" max="391" width="22.125" style="80" customWidth="1"/>
    <col min="392" max="512" width="2.75" style="80"/>
    <col min="513" max="513" width="6.625" style="80" customWidth="1"/>
    <col min="514" max="514" width="32.375" style="80" bestFit="1" customWidth="1"/>
    <col min="515" max="541" width="4.25" style="80" customWidth="1"/>
    <col min="542" max="542" width="4.625" style="80" customWidth="1"/>
    <col min="543" max="543" width="2.75" style="80" customWidth="1"/>
    <col min="544" max="545" width="5.375" style="80" customWidth="1"/>
    <col min="546" max="547" width="5.75" style="80" customWidth="1"/>
    <col min="548" max="548" width="2.75" style="80" customWidth="1"/>
    <col min="549" max="549" width="10.375" style="80" customWidth="1"/>
    <col min="550" max="645" width="8.875" style="80" customWidth="1"/>
    <col min="646" max="646" width="3.375" style="80" customWidth="1"/>
    <col min="647" max="647" width="22.125" style="80" customWidth="1"/>
    <col min="648" max="768" width="2.75" style="80"/>
    <col min="769" max="769" width="6.625" style="80" customWidth="1"/>
    <col min="770" max="770" width="32.375" style="80" bestFit="1" customWidth="1"/>
    <col min="771" max="797" width="4.25" style="80" customWidth="1"/>
    <col min="798" max="798" width="4.625" style="80" customWidth="1"/>
    <col min="799" max="799" width="2.75" style="80" customWidth="1"/>
    <col min="800" max="801" width="5.375" style="80" customWidth="1"/>
    <col min="802" max="803" width="5.75" style="80" customWidth="1"/>
    <col min="804" max="804" width="2.75" style="80" customWidth="1"/>
    <col min="805" max="805" width="10.375" style="80" customWidth="1"/>
    <col min="806" max="901" width="8.875" style="80" customWidth="1"/>
    <col min="902" max="902" width="3.375" style="80" customWidth="1"/>
    <col min="903" max="903" width="22.125" style="80" customWidth="1"/>
    <col min="904" max="1024" width="2.75" style="80"/>
    <col min="1025" max="1025" width="6.625" style="80" customWidth="1"/>
    <col min="1026" max="1026" width="32.375" style="80" bestFit="1" customWidth="1"/>
    <col min="1027" max="1053" width="4.25" style="80" customWidth="1"/>
    <col min="1054" max="1054" width="4.625" style="80" customWidth="1"/>
    <col min="1055" max="1055" width="2.75" style="80" customWidth="1"/>
    <col min="1056" max="1057" width="5.375" style="80" customWidth="1"/>
    <col min="1058" max="1059" width="5.75" style="80" customWidth="1"/>
    <col min="1060" max="1060" width="2.75" style="80" customWidth="1"/>
    <col min="1061" max="1061" width="10.375" style="80" customWidth="1"/>
    <col min="1062" max="1157" width="8.875" style="80" customWidth="1"/>
    <col min="1158" max="1158" width="3.375" style="80" customWidth="1"/>
    <col min="1159" max="1159" width="22.125" style="80" customWidth="1"/>
    <col min="1160" max="1280" width="2.75" style="80"/>
    <col min="1281" max="1281" width="6.625" style="80" customWidth="1"/>
    <col min="1282" max="1282" width="32.375" style="80" bestFit="1" customWidth="1"/>
    <col min="1283" max="1309" width="4.25" style="80" customWidth="1"/>
    <col min="1310" max="1310" width="4.625" style="80" customWidth="1"/>
    <col min="1311" max="1311" width="2.75" style="80" customWidth="1"/>
    <col min="1312" max="1313" width="5.375" style="80" customWidth="1"/>
    <col min="1314" max="1315" width="5.75" style="80" customWidth="1"/>
    <col min="1316" max="1316" width="2.75" style="80" customWidth="1"/>
    <col min="1317" max="1317" width="10.375" style="80" customWidth="1"/>
    <col min="1318" max="1413" width="8.875" style="80" customWidth="1"/>
    <col min="1414" max="1414" width="3.375" style="80" customWidth="1"/>
    <col min="1415" max="1415" width="22.125" style="80" customWidth="1"/>
    <col min="1416" max="1536" width="2.75" style="80"/>
    <col min="1537" max="1537" width="6.625" style="80" customWidth="1"/>
    <col min="1538" max="1538" width="32.375" style="80" bestFit="1" customWidth="1"/>
    <col min="1539" max="1565" width="4.25" style="80" customWidth="1"/>
    <col min="1566" max="1566" width="4.625" style="80" customWidth="1"/>
    <col min="1567" max="1567" width="2.75" style="80" customWidth="1"/>
    <col min="1568" max="1569" width="5.375" style="80" customWidth="1"/>
    <col min="1570" max="1571" width="5.75" style="80" customWidth="1"/>
    <col min="1572" max="1572" width="2.75" style="80" customWidth="1"/>
    <col min="1573" max="1573" width="10.375" style="80" customWidth="1"/>
    <col min="1574" max="1669" width="8.875" style="80" customWidth="1"/>
    <col min="1670" max="1670" width="3.375" style="80" customWidth="1"/>
    <col min="1671" max="1671" width="22.125" style="80" customWidth="1"/>
    <col min="1672" max="1792" width="2.75" style="80"/>
    <col min="1793" max="1793" width="6.625" style="80" customWidth="1"/>
    <col min="1794" max="1794" width="32.375" style="80" bestFit="1" customWidth="1"/>
    <col min="1795" max="1821" width="4.25" style="80" customWidth="1"/>
    <col min="1822" max="1822" width="4.625" style="80" customWidth="1"/>
    <col min="1823" max="1823" width="2.75" style="80" customWidth="1"/>
    <col min="1824" max="1825" width="5.375" style="80" customWidth="1"/>
    <col min="1826" max="1827" width="5.75" style="80" customWidth="1"/>
    <col min="1828" max="1828" width="2.75" style="80" customWidth="1"/>
    <col min="1829" max="1829" width="10.375" style="80" customWidth="1"/>
    <col min="1830" max="1925" width="8.875" style="80" customWidth="1"/>
    <col min="1926" max="1926" width="3.375" style="80" customWidth="1"/>
    <col min="1927" max="1927" width="22.125" style="80" customWidth="1"/>
    <col min="1928" max="2048" width="2.75" style="80"/>
    <col min="2049" max="2049" width="6.625" style="80" customWidth="1"/>
    <col min="2050" max="2050" width="32.375" style="80" bestFit="1" customWidth="1"/>
    <col min="2051" max="2077" width="4.25" style="80" customWidth="1"/>
    <col min="2078" max="2078" width="4.625" style="80" customWidth="1"/>
    <col min="2079" max="2079" width="2.75" style="80" customWidth="1"/>
    <col min="2080" max="2081" width="5.375" style="80" customWidth="1"/>
    <col min="2082" max="2083" width="5.75" style="80" customWidth="1"/>
    <col min="2084" max="2084" width="2.75" style="80" customWidth="1"/>
    <col min="2085" max="2085" width="10.375" style="80" customWidth="1"/>
    <col min="2086" max="2181" width="8.875" style="80" customWidth="1"/>
    <col min="2182" max="2182" width="3.375" style="80" customWidth="1"/>
    <col min="2183" max="2183" width="22.125" style="80" customWidth="1"/>
    <col min="2184" max="2304" width="2.75" style="80"/>
    <col min="2305" max="2305" width="6.625" style="80" customWidth="1"/>
    <col min="2306" max="2306" width="32.375" style="80" bestFit="1" customWidth="1"/>
    <col min="2307" max="2333" width="4.25" style="80" customWidth="1"/>
    <col min="2334" max="2334" width="4.625" style="80" customWidth="1"/>
    <col min="2335" max="2335" width="2.75" style="80" customWidth="1"/>
    <col min="2336" max="2337" width="5.375" style="80" customWidth="1"/>
    <col min="2338" max="2339" width="5.75" style="80" customWidth="1"/>
    <col min="2340" max="2340" width="2.75" style="80" customWidth="1"/>
    <col min="2341" max="2341" width="10.375" style="80" customWidth="1"/>
    <col min="2342" max="2437" width="8.875" style="80" customWidth="1"/>
    <col min="2438" max="2438" width="3.375" style="80" customWidth="1"/>
    <col min="2439" max="2439" width="22.125" style="80" customWidth="1"/>
    <col min="2440" max="2560" width="2.75" style="80"/>
    <col min="2561" max="2561" width="6.625" style="80" customWidth="1"/>
    <col min="2562" max="2562" width="32.375" style="80" bestFit="1" customWidth="1"/>
    <col min="2563" max="2589" width="4.25" style="80" customWidth="1"/>
    <col min="2590" max="2590" width="4.625" style="80" customWidth="1"/>
    <col min="2591" max="2591" width="2.75" style="80" customWidth="1"/>
    <col min="2592" max="2593" width="5.375" style="80" customWidth="1"/>
    <col min="2594" max="2595" width="5.75" style="80" customWidth="1"/>
    <col min="2596" max="2596" width="2.75" style="80" customWidth="1"/>
    <col min="2597" max="2597" width="10.375" style="80" customWidth="1"/>
    <col min="2598" max="2693" width="8.875" style="80" customWidth="1"/>
    <col min="2694" max="2694" width="3.375" style="80" customWidth="1"/>
    <col min="2695" max="2695" width="22.125" style="80" customWidth="1"/>
    <col min="2696" max="2816" width="2.75" style="80"/>
    <col min="2817" max="2817" width="6.625" style="80" customWidth="1"/>
    <col min="2818" max="2818" width="32.375" style="80" bestFit="1" customWidth="1"/>
    <col min="2819" max="2845" width="4.25" style="80" customWidth="1"/>
    <col min="2846" max="2846" width="4.625" style="80" customWidth="1"/>
    <col min="2847" max="2847" width="2.75" style="80" customWidth="1"/>
    <col min="2848" max="2849" width="5.375" style="80" customWidth="1"/>
    <col min="2850" max="2851" width="5.75" style="80" customWidth="1"/>
    <col min="2852" max="2852" width="2.75" style="80" customWidth="1"/>
    <col min="2853" max="2853" width="10.375" style="80" customWidth="1"/>
    <col min="2854" max="2949" width="8.875" style="80" customWidth="1"/>
    <col min="2950" max="2950" width="3.375" style="80" customWidth="1"/>
    <col min="2951" max="2951" width="22.125" style="80" customWidth="1"/>
    <col min="2952" max="3072" width="2.75" style="80"/>
    <col min="3073" max="3073" width="6.625" style="80" customWidth="1"/>
    <col min="3074" max="3074" width="32.375" style="80" bestFit="1" customWidth="1"/>
    <col min="3075" max="3101" width="4.25" style="80" customWidth="1"/>
    <col min="3102" max="3102" width="4.625" style="80" customWidth="1"/>
    <col min="3103" max="3103" width="2.75" style="80" customWidth="1"/>
    <col min="3104" max="3105" width="5.375" style="80" customWidth="1"/>
    <col min="3106" max="3107" width="5.75" style="80" customWidth="1"/>
    <col min="3108" max="3108" width="2.75" style="80" customWidth="1"/>
    <col min="3109" max="3109" width="10.375" style="80" customWidth="1"/>
    <col min="3110" max="3205" width="8.875" style="80" customWidth="1"/>
    <col min="3206" max="3206" width="3.375" style="80" customWidth="1"/>
    <col min="3207" max="3207" width="22.125" style="80" customWidth="1"/>
    <col min="3208" max="3328" width="2.75" style="80"/>
    <col min="3329" max="3329" width="6.625" style="80" customWidth="1"/>
    <col min="3330" max="3330" width="32.375" style="80" bestFit="1" customWidth="1"/>
    <col min="3331" max="3357" width="4.25" style="80" customWidth="1"/>
    <col min="3358" max="3358" width="4.625" style="80" customWidth="1"/>
    <col min="3359" max="3359" width="2.75" style="80" customWidth="1"/>
    <col min="3360" max="3361" width="5.375" style="80" customWidth="1"/>
    <col min="3362" max="3363" width="5.75" style="80" customWidth="1"/>
    <col min="3364" max="3364" width="2.75" style="80" customWidth="1"/>
    <col min="3365" max="3365" width="10.375" style="80" customWidth="1"/>
    <col min="3366" max="3461" width="8.875" style="80" customWidth="1"/>
    <col min="3462" max="3462" width="3.375" style="80" customWidth="1"/>
    <col min="3463" max="3463" width="22.125" style="80" customWidth="1"/>
    <col min="3464" max="3584" width="2.75" style="80"/>
    <col min="3585" max="3585" width="6.625" style="80" customWidth="1"/>
    <col min="3586" max="3586" width="32.375" style="80" bestFit="1" customWidth="1"/>
    <col min="3587" max="3613" width="4.25" style="80" customWidth="1"/>
    <col min="3614" max="3614" width="4.625" style="80" customWidth="1"/>
    <col min="3615" max="3615" width="2.75" style="80" customWidth="1"/>
    <col min="3616" max="3617" width="5.375" style="80" customWidth="1"/>
    <col min="3618" max="3619" width="5.75" style="80" customWidth="1"/>
    <col min="3620" max="3620" width="2.75" style="80" customWidth="1"/>
    <col min="3621" max="3621" width="10.375" style="80" customWidth="1"/>
    <col min="3622" max="3717" width="8.875" style="80" customWidth="1"/>
    <col min="3718" max="3718" width="3.375" style="80" customWidth="1"/>
    <col min="3719" max="3719" width="22.125" style="80" customWidth="1"/>
    <col min="3720" max="3840" width="2.75" style="80"/>
    <col min="3841" max="3841" width="6.625" style="80" customWidth="1"/>
    <col min="3842" max="3842" width="32.375" style="80" bestFit="1" customWidth="1"/>
    <col min="3843" max="3869" width="4.25" style="80" customWidth="1"/>
    <col min="3870" max="3870" width="4.625" style="80" customWidth="1"/>
    <col min="3871" max="3871" width="2.75" style="80" customWidth="1"/>
    <col min="3872" max="3873" width="5.375" style="80" customWidth="1"/>
    <col min="3874" max="3875" width="5.75" style="80" customWidth="1"/>
    <col min="3876" max="3876" width="2.75" style="80" customWidth="1"/>
    <col min="3877" max="3877" width="10.375" style="80" customWidth="1"/>
    <col min="3878" max="3973" width="8.875" style="80" customWidth="1"/>
    <col min="3974" max="3974" width="3.375" style="80" customWidth="1"/>
    <col min="3975" max="3975" width="22.125" style="80" customWidth="1"/>
    <col min="3976" max="4096" width="2.75" style="80"/>
    <col min="4097" max="4097" width="6.625" style="80" customWidth="1"/>
    <col min="4098" max="4098" width="32.375" style="80" bestFit="1" customWidth="1"/>
    <col min="4099" max="4125" width="4.25" style="80" customWidth="1"/>
    <col min="4126" max="4126" width="4.625" style="80" customWidth="1"/>
    <col min="4127" max="4127" width="2.75" style="80" customWidth="1"/>
    <col min="4128" max="4129" width="5.375" style="80" customWidth="1"/>
    <col min="4130" max="4131" width="5.75" style="80" customWidth="1"/>
    <col min="4132" max="4132" width="2.75" style="80" customWidth="1"/>
    <col min="4133" max="4133" width="10.375" style="80" customWidth="1"/>
    <col min="4134" max="4229" width="8.875" style="80" customWidth="1"/>
    <col min="4230" max="4230" width="3.375" style="80" customWidth="1"/>
    <col min="4231" max="4231" width="22.125" style="80" customWidth="1"/>
    <col min="4232" max="4352" width="2.75" style="80"/>
    <col min="4353" max="4353" width="6.625" style="80" customWidth="1"/>
    <col min="4354" max="4354" width="32.375" style="80" bestFit="1" customWidth="1"/>
    <col min="4355" max="4381" width="4.25" style="80" customWidth="1"/>
    <col min="4382" max="4382" width="4.625" style="80" customWidth="1"/>
    <col min="4383" max="4383" width="2.75" style="80" customWidth="1"/>
    <col min="4384" max="4385" width="5.375" style="80" customWidth="1"/>
    <col min="4386" max="4387" width="5.75" style="80" customWidth="1"/>
    <col min="4388" max="4388" width="2.75" style="80" customWidth="1"/>
    <col min="4389" max="4389" width="10.375" style="80" customWidth="1"/>
    <col min="4390" max="4485" width="8.875" style="80" customWidth="1"/>
    <col min="4486" max="4486" width="3.375" style="80" customWidth="1"/>
    <col min="4487" max="4487" width="22.125" style="80" customWidth="1"/>
    <col min="4488" max="4608" width="2.75" style="80"/>
    <col min="4609" max="4609" width="6.625" style="80" customWidth="1"/>
    <col min="4610" max="4610" width="32.375" style="80" bestFit="1" customWidth="1"/>
    <col min="4611" max="4637" width="4.25" style="80" customWidth="1"/>
    <col min="4638" max="4638" width="4.625" style="80" customWidth="1"/>
    <col min="4639" max="4639" width="2.75" style="80" customWidth="1"/>
    <col min="4640" max="4641" width="5.375" style="80" customWidth="1"/>
    <col min="4642" max="4643" width="5.75" style="80" customWidth="1"/>
    <col min="4644" max="4644" width="2.75" style="80" customWidth="1"/>
    <col min="4645" max="4645" width="10.375" style="80" customWidth="1"/>
    <col min="4646" max="4741" width="8.875" style="80" customWidth="1"/>
    <col min="4742" max="4742" width="3.375" style="80" customWidth="1"/>
    <col min="4743" max="4743" width="22.125" style="80" customWidth="1"/>
    <col min="4744" max="4864" width="2.75" style="80"/>
    <col min="4865" max="4865" width="6.625" style="80" customWidth="1"/>
    <col min="4866" max="4866" width="32.375" style="80" bestFit="1" customWidth="1"/>
    <col min="4867" max="4893" width="4.25" style="80" customWidth="1"/>
    <col min="4894" max="4894" width="4.625" style="80" customWidth="1"/>
    <col min="4895" max="4895" width="2.75" style="80" customWidth="1"/>
    <col min="4896" max="4897" width="5.375" style="80" customWidth="1"/>
    <col min="4898" max="4899" width="5.75" style="80" customWidth="1"/>
    <col min="4900" max="4900" width="2.75" style="80" customWidth="1"/>
    <col min="4901" max="4901" width="10.375" style="80" customWidth="1"/>
    <col min="4902" max="4997" width="8.875" style="80" customWidth="1"/>
    <col min="4998" max="4998" width="3.375" style="80" customWidth="1"/>
    <col min="4999" max="4999" width="22.125" style="80" customWidth="1"/>
    <col min="5000" max="5120" width="2.75" style="80"/>
    <col min="5121" max="5121" width="6.625" style="80" customWidth="1"/>
    <col min="5122" max="5122" width="32.375" style="80" bestFit="1" customWidth="1"/>
    <col min="5123" max="5149" width="4.25" style="80" customWidth="1"/>
    <col min="5150" max="5150" width="4.625" style="80" customWidth="1"/>
    <col min="5151" max="5151" width="2.75" style="80" customWidth="1"/>
    <col min="5152" max="5153" width="5.375" style="80" customWidth="1"/>
    <col min="5154" max="5155" width="5.75" style="80" customWidth="1"/>
    <col min="5156" max="5156" width="2.75" style="80" customWidth="1"/>
    <col min="5157" max="5157" width="10.375" style="80" customWidth="1"/>
    <col min="5158" max="5253" width="8.875" style="80" customWidth="1"/>
    <col min="5254" max="5254" width="3.375" style="80" customWidth="1"/>
    <col min="5255" max="5255" width="22.125" style="80" customWidth="1"/>
    <col min="5256" max="5376" width="2.75" style="80"/>
    <col min="5377" max="5377" width="6.625" style="80" customWidth="1"/>
    <col min="5378" max="5378" width="32.375" style="80" bestFit="1" customWidth="1"/>
    <col min="5379" max="5405" width="4.25" style="80" customWidth="1"/>
    <col min="5406" max="5406" width="4.625" style="80" customWidth="1"/>
    <col min="5407" max="5407" width="2.75" style="80" customWidth="1"/>
    <col min="5408" max="5409" width="5.375" style="80" customWidth="1"/>
    <col min="5410" max="5411" width="5.75" style="80" customWidth="1"/>
    <col min="5412" max="5412" width="2.75" style="80" customWidth="1"/>
    <col min="5413" max="5413" width="10.375" style="80" customWidth="1"/>
    <col min="5414" max="5509" width="8.875" style="80" customWidth="1"/>
    <col min="5510" max="5510" width="3.375" style="80" customWidth="1"/>
    <col min="5511" max="5511" width="22.125" style="80" customWidth="1"/>
    <col min="5512" max="5632" width="2.75" style="80"/>
    <col min="5633" max="5633" width="6.625" style="80" customWidth="1"/>
    <col min="5634" max="5634" width="32.375" style="80" bestFit="1" customWidth="1"/>
    <col min="5635" max="5661" width="4.25" style="80" customWidth="1"/>
    <col min="5662" max="5662" width="4.625" style="80" customWidth="1"/>
    <col min="5663" max="5663" width="2.75" style="80" customWidth="1"/>
    <col min="5664" max="5665" width="5.375" style="80" customWidth="1"/>
    <col min="5666" max="5667" width="5.75" style="80" customWidth="1"/>
    <col min="5668" max="5668" width="2.75" style="80" customWidth="1"/>
    <col min="5669" max="5669" width="10.375" style="80" customWidth="1"/>
    <col min="5670" max="5765" width="8.875" style="80" customWidth="1"/>
    <col min="5766" max="5766" width="3.375" style="80" customWidth="1"/>
    <col min="5767" max="5767" width="22.125" style="80" customWidth="1"/>
    <col min="5768" max="5888" width="2.75" style="80"/>
    <col min="5889" max="5889" width="6.625" style="80" customWidth="1"/>
    <col min="5890" max="5890" width="32.375" style="80" bestFit="1" customWidth="1"/>
    <col min="5891" max="5917" width="4.25" style="80" customWidth="1"/>
    <col min="5918" max="5918" width="4.625" style="80" customWidth="1"/>
    <col min="5919" max="5919" width="2.75" style="80" customWidth="1"/>
    <col min="5920" max="5921" width="5.375" style="80" customWidth="1"/>
    <col min="5922" max="5923" width="5.75" style="80" customWidth="1"/>
    <col min="5924" max="5924" width="2.75" style="80" customWidth="1"/>
    <col min="5925" max="5925" width="10.375" style="80" customWidth="1"/>
    <col min="5926" max="6021" width="8.875" style="80" customWidth="1"/>
    <col min="6022" max="6022" width="3.375" style="80" customWidth="1"/>
    <col min="6023" max="6023" width="22.125" style="80" customWidth="1"/>
    <col min="6024" max="6144" width="2.75" style="80"/>
    <col min="6145" max="6145" width="6.625" style="80" customWidth="1"/>
    <col min="6146" max="6146" width="32.375" style="80" bestFit="1" customWidth="1"/>
    <col min="6147" max="6173" width="4.25" style="80" customWidth="1"/>
    <col min="6174" max="6174" width="4.625" style="80" customWidth="1"/>
    <col min="6175" max="6175" width="2.75" style="80" customWidth="1"/>
    <col min="6176" max="6177" width="5.375" style="80" customWidth="1"/>
    <col min="6178" max="6179" width="5.75" style="80" customWidth="1"/>
    <col min="6180" max="6180" width="2.75" style="80" customWidth="1"/>
    <col min="6181" max="6181" width="10.375" style="80" customWidth="1"/>
    <col min="6182" max="6277" width="8.875" style="80" customWidth="1"/>
    <col min="6278" max="6278" width="3.375" style="80" customWidth="1"/>
    <col min="6279" max="6279" width="22.125" style="80" customWidth="1"/>
    <col min="6280" max="6400" width="2.75" style="80"/>
    <col min="6401" max="6401" width="6.625" style="80" customWidth="1"/>
    <col min="6402" max="6402" width="32.375" style="80" bestFit="1" customWidth="1"/>
    <col min="6403" max="6429" width="4.25" style="80" customWidth="1"/>
    <col min="6430" max="6430" width="4.625" style="80" customWidth="1"/>
    <col min="6431" max="6431" width="2.75" style="80" customWidth="1"/>
    <col min="6432" max="6433" width="5.375" style="80" customWidth="1"/>
    <col min="6434" max="6435" width="5.75" style="80" customWidth="1"/>
    <col min="6436" max="6436" width="2.75" style="80" customWidth="1"/>
    <col min="6437" max="6437" width="10.375" style="80" customWidth="1"/>
    <col min="6438" max="6533" width="8.875" style="80" customWidth="1"/>
    <col min="6534" max="6534" width="3.375" style="80" customWidth="1"/>
    <col min="6535" max="6535" width="22.125" style="80" customWidth="1"/>
    <col min="6536" max="6656" width="2.75" style="80"/>
    <col min="6657" max="6657" width="6.625" style="80" customWidth="1"/>
    <col min="6658" max="6658" width="32.375" style="80" bestFit="1" customWidth="1"/>
    <col min="6659" max="6685" width="4.25" style="80" customWidth="1"/>
    <col min="6686" max="6686" width="4.625" style="80" customWidth="1"/>
    <col min="6687" max="6687" width="2.75" style="80" customWidth="1"/>
    <col min="6688" max="6689" width="5.375" style="80" customWidth="1"/>
    <col min="6690" max="6691" width="5.75" style="80" customWidth="1"/>
    <col min="6692" max="6692" width="2.75" style="80" customWidth="1"/>
    <col min="6693" max="6693" width="10.375" style="80" customWidth="1"/>
    <col min="6694" max="6789" width="8.875" style="80" customWidth="1"/>
    <col min="6790" max="6790" width="3.375" style="80" customWidth="1"/>
    <col min="6791" max="6791" width="22.125" style="80" customWidth="1"/>
    <col min="6792" max="6912" width="2.75" style="80"/>
    <col min="6913" max="6913" width="6.625" style="80" customWidth="1"/>
    <col min="6914" max="6914" width="32.375" style="80" bestFit="1" customWidth="1"/>
    <col min="6915" max="6941" width="4.25" style="80" customWidth="1"/>
    <col min="6942" max="6942" width="4.625" style="80" customWidth="1"/>
    <col min="6943" max="6943" width="2.75" style="80" customWidth="1"/>
    <col min="6944" max="6945" width="5.375" style="80" customWidth="1"/>
    <col min="6946" max="6947" width="5.75" style="80" customWidth="1"/>
    <col min="6948" max="6948" width="2.75" style="80" customWidth="1"/>
    <col min="6949" max="6949" width="10.375" style="80" customWidth="1"/>
    <col min="6950" max="7045" width="8.875" style="80" customWidth="1"/>
    <col min="7046" max="7046" width="3.375" style="80" customWidth="1"/>
    <col min="7047" max="7047" width="22.125" style="80" customWidth="1"/>
    <col min="7048" max="7168" width="2.75" style="80"/>
    <col min="7169" max="7169" width="6.625" style="80" customWidth="1"/>
    <col min="7170" max="7170" width="32.375" style="80" bestFit="1" customWidth="1"/>
    <col min="7171" max="7197" width="4.25" style="80" customWidth="1"/>
    <col min="7198" max="7198" width="4.625" style="80" customWidth="1"/>
    <col min="7199" max="7199" width="2.75" style="80" customWidth="1"/>
    <col min="7200" max="7201" width="5.375" style="80" customWidth="1"/>
    <col min="7202" max="7203" width="5.75" style="80" customWidth="1"/>
    <col min="7204" max="7204" width="2.75" style="80" customWidth="1"/>
    <col min="7205" max="7205" width="10.375" style="80" customWidth="1"/>
    <col min="7206" max="7301" width="8.875" style="80" customWidth="1"/>
    <col min="7302" max="7302" width="3.375" style="80" customWidth="1"/>
    <col min="7303" max="7303" width="22.125" style="80" customWidth="1"/>
    <col min="7304" max="7424" width="2.75" style="80"/>
    <col min="7425" max="7425" width="6.625" style="80" customWidth="1"/>
    <col min="7426" max="7426" width="32.375" style="80" bestFit="1" customWidth="1"/>
    <col min="7427" max="7453" width="4.25" style="80" customWidth="1"/>
    <col min="7454" max="7454" width="4.625" style="80" customWidth="1"/>
    <col min="7455" max="7455" width="2.75" style="80" customWidth="1"/>
    <col min="7456" max="7457" width="5.375" style="80" customWidth="1"/>
    <col min="7458" max="7459" width="5.75" style="80" customWidth="1"/>
    <col min="7460" max="7460" width="2.75" style="80" customWidth="1"/>
    <col min="7461" max="7461" width="10.375" style="80" customWidth="1"/>
    <col min="7462" max="7557" width="8.875" style="80" customWidth="1"/>
    <col min="7558" max="7558" width="3.375" style="80" customWidth="1"/>
    <col min="7559" max="7559" width="22.125" style="80" customWidth="1"/>
    <col min="7560" max="7680" width="2.75" style="80"/>
    <col min="7681" max="7681" width="6.625" style="80" customWidth="1"/>
    <col min="7682" max="7682" width="32.375" style="80" bestFit="1" customWidth="1"/>
    <col min="7683" max="7709" width="4.25" style="80" customWidth="1"/>
    <col min="7710" max="7710" width="4.625" style="80" customWidth="1"/>
    <col min="7711" max="7711" width="2.75" style="80" customWidth="1"/>
    <col min="7712" max="7713" width="5.375" style="80" customWidth="1"/>
    <col min="7714" max="7715" width="5.75" style="80" customWidth="1"/>
    <col min="7716" max="7716" width="2.75" style="80" customWidth="1"/>
    <col min="7717" max="7717" width="10.375" style="80" customWidth="1"/>
    <col min="7718" max="7813" width="8.875" style="80" customWidth="1"/>
    <col min="7814" max="7814" width="3.375" style="80" customWidth="1"/>
    <col min="7815" max="7815" width="22.125" style="80" customWidth="1"/>
    <col min="7816" max="7936" width="2.75" style="80"/>
    <col min="7937" max="7937" width="6.625" style="80" customWidth="1"/>
    <col min="7938" max="7938" width="32.375" style="80" bestFit="1" customWidth="1"/>
    <col min="7939" max="7965" width="4.25" style="80" customWidth="1"/>
    <col min="7966" max="7966" width="4.625" style="80" customWidth="1"/>
    <col min="7967" max="7967" width="2.75" style="80" customWidth="1"/>
    <col min="7968" max="7969" width="5.375" style="80" customWidth="1"/>
    <col min="7970" max="7971" width="5.75" style="80" customWidth="1"/>
    <col min="7972" max="7972" width="2.75" style="80" customWidth="1"/>
    <col min="7973" max="7973" width="10.375" style="80" customWidth="1"/>
    <col min="7974" max="8069" width="8.875" style="80" customWidth="1"/>
    <col min="8070" max="8070" width="3.375" style="80" customWidth="1"/>
    <col min="8071" max="8071" width="22.125" style="80" customWidth="1"/>
    <col min="8072" max="8192" width="2.75" style="80"/>
    <col min="8193" max="8193" width="6.625" style="80" customWidth="1"/>
    <col min="8194" max="8194" width="32.375" style="80" bestFit="1" customWidth="1"/>
    <col min="8195" max="8221" width="4.25" style="80" customWidth="1"/>
    <col min="8222" max="8222" width="4.625" style="80" customWidth="1"/>
    <col min="8223" max="8223" width="2.75" style="80" customWidth="1"/>
    <col min="8224" max="8225" width="5.375" style="80" customWidth="1"/>
    <col min="8226" max="8227" width="5.75" style="80" customWidth="1"/>
    <col min="8228" max="8228" width="2.75" style="80" customWidth="1"/>
    <col min="8229" max="8229" width="10.375" style="80" customWidth="1"/>
    <col min="8230" max="8325" width="8.875" style="80" customWidth="1"/>
    <col min="8326" max="8326" width="3.375" style="80" customWidth="1"/>
    <col min="8327" max="8327" width="22.125" style="80" customWidth="1"/>
    <col min="8328" max="8448" width="2.75" style="80"/>
    <col min="8449" max="8449" width="6.625" style="80" customWidth="1"/>
    <col min="8450" max="8450" width="32.375" style="80" bestFit="1" customWidth="1"/>
    <col min="8451" max="8477" width="4.25" style="80" customWidth="1"/>
    <col min="8478" max="8478" width="4.625" style="80" customWidth="1"/>
    <col min="8479" max="8479" width="2.75" style="80" customWidth="1"/>
    <col min="8480" max="8481" width="5.375" style="80" customWidth="1"/>
    <col min="8482" max="8483" width="5.75" style="80" customWidth="1"/>
    <col min="8484" max="8484" width="2.75" style="80" customWidth="1"/>
    <col min="8485" max="8485" width="10.375" style="80" customWidth="1"/>
    <col min="8486" max="8581" width="8.875" style="80" customWidth="1"/>
    <col min="8582" max="8582" width="3.375" style="80" customWidth="1"/>
    <col min="8583" max="8583" width="22.125" style="80" customWidth="1"/>
    <col min="8584" max="8704" width="2.75" style="80"/>
    <col min="8705" max="8705" width="6.625" style="80" customWidth="1"/>
    <col min="8706" max="8706" width="32.375" style="80" bestFit="1" customWidth="1"/>
    <col min="8707" max="8733" width="4.25" style="80" customWidth="1"/>
    <col min="8734" max="8734" width="4.625" style="80" customWidth="1"/>
    <col min="8735" max="8735" width="2.75" style="80" customWidth="1"/>
    <col min="8736" max="8737" width="5.375" style="80" customWidth="1"/>
    <col min="8738" max="8739" width="5.75" style="80" customWidth="1"/>
    <col min="8740" max="8740" width="2.75" style="80" customWidth="1"/>
    <col min="8741" max="8741" width="10.375" style="80" customWidth="1"/>
    <col min="8742" max="8837" width="8.875" style="80" customWidth="1"/>
    <col min="8838" max="8838" width="3.375" style="80" customWidth="1"/>
    <col min="8839" max="8839" width="22.125" style="80" customWidth="1"/>
    <col min="8840" max="8960" width="2.75" style="80"/>
    <col min="8961" max="8961" width="6.625" style="80" customWidth="1"/>
    <col min="8962" max="8962" width="32.375" style="80" bestFit="1" customWidth="1"/>
    <col min="8963" max="8989" width="4.25" style="80" customWidth="1"/>
    <col min="8990" max="8990" width="4.625" style="80" customWidth="1"/>
    <col min="8991" max="8991" width="2.75" style="80" customWidth="1"/>
    <col min="8992" max="8993" width="5.375" style="80" customWidth="1"/>
    <col min="8994" max="8995" width="5.75" style="80" customWidth="1"/>
    <col min="8996" max="8996" width="2.75" style="80" customWidth="1"/>
    <col min="8997" max="8997" width="10.375" style="80" customWidth="1"/>
    <col min="8998" max="9093" width="8.875" style="80" customWidth="1"/>
    <col min="9094" max="9094" width="3.375" style="80" customWidth="1"/>
    <col min="9095" max="9095" width="22.125" style="80" customWidth="1"/>
    <col min="9096" max="9216" width="2.75" style="80"/>
    <col min="9217" max="9217" width="6.625" style="80" customWidth="1"/>
    <col min="9218" max="9218" width="32.375" style="80" bestFit="1" customWidth="1"/>
    <col min="9219" max="9245" width="4.25" style="80" customWidth="1"/>
    <col min="9246" max="9246" width="4.625" style="80" customWidth="1"/>
    <col min="9247" max="9247" width="2.75" style="80" customWidth="1"/>
    <col min="9248" max="9249" width="5.375" style="80" customWidth="1"/>
    <col min="9250" max="9251" width="5.75" style="80" customWidth="1"/>
    <col min="9252" max="9252" width="2.75" style="80" customWidth="1"/>
    <col min="9253" max="9253" width="10.375" style="80" customWidth="1"/>
    <col min="9254" max="9349" width="8.875" style="80" customWidth="1"/>
    <col min="9350" max="9350" width="3.375" style="80" customWidth="1"/>
    <col min="9351" max="9351" width="22.125" style="80" customWidth="1"/>
    <col min="9352" max="9472" width="2.75" style="80"/>
    <col min="9473" max="9473" width="6.625" style="80" customWidth="1"/>
    <col min="9474" max="9474" width="32.375" style="80" bestFit="1" customWidth="1"/>
    <col min="9475" max="9501" width="4.25" style="80" customWidth="1"/>
    <col min="9502" max="9502" width="4.625" style="80" customWidth="1"/>
    <col min="9503" max="9503" width="2.75" style="80" customWidth="1"/>
    <col min="9504" max="9505" width="5.375" style="80" customWidth="1"/>
    <col min="9506" max="9507" width="5.75" style="80" customWidth="1"/>
    <col min="9508" max="9508" width="2.75" style="80" customWidth="1"/>
    <col min="9509" max="9509" width="10.375" style="80" customWidth="1"/>
    <col min="9510" max="9605" width="8.875" style="80" customWidth="1"/>
    <col min="9606" max="9606" width="3.375" style="80" customWidth="1"/>
    <col min="9607" max="9607" width="22.125" style="80" customWidth="1"/>
    <col min="9608" max="9728" width="2.75" style="80"/>
    <col min="9729" max="9729" width="6.625" style="80" customWidth="1"/>
    <col min="9730" max="9730" width="32.375" style="80" bestFit="1" customWidth="1"/>
    <col min="9731" max="9757" width="4.25" style="80" customWidth="1"/>
    <col min="9758" max="9758" width="4.625" style="80" customWidth="1"/>
    <col min="9759" max="9759" width="2.75" style="80" customWidth="1"/>
    <col min="9760" max="9761" width="5.375" style="80" customWidth="1"/>
    <col min="9762" max="9763" width="5.75" style="80" customWidth="1"/>
    <col min="9764" max="9764" width="2.75" style="80" customWidth="1"/>
    <col min="9765" max="9765" width="10.375" style="80" customWidth="1"/>
    <col min="9766" max="9861" width="8.875" style="80" customWidth="1"/>
    <col min="9862" max="9862" width="3.375" style="80" customWidth="1"/>
    <col min="9863" max="9863" width="22.125" style="80" customWidth="1"/>
    <col min="9864" max="9984" width="2.75" style="80"/>
    <col min="9985" max="9985" width="6.625" style="80" customWidth="1"/>
    <col min="9986" max="9986" width="32.375" style="80" bestFit="1" customWidth="1"/>
    <col min="9987" max="10013" width="4.25" style="80" customWidth="1"/>
    <col min="10014" max="10014" width="4.625" style="80" customWidth="1"/>
    <col min="10015" max="10015" width="2.75" style="80" customWidth="1"/>
    <col min="10016" max="10017" width="5.375" style="80" customWidth="1"/>
    <col min="10018" max="10019" width="5.75" style="80" customWidth="1"/>
    <col min="10020" max="10020" width="2.75" style="80" customWidth="1"/>
    <col min="10021" max="10021" width="10.375" style="80" customWidth="1"/>
    <col min="10022" max="10117" width="8.875" style="80" customWidth="1"/>
    <col min="10118" max="10118" width="3.375" style="80" customWidth="1"/>
    <col min="10119" max="10119" width="22.125" style="80" customWidth="1"/>
    <col min="10120" max="10240" width="2.75" style="80"/>
    <col min="10241" max="10241" width="6.625" style="80" customWidth="1"/>
    <col min="10242" max="10242" width="32.375" style="80" bestFit="1" customWidth="1"/>
    <col min="10243" max="10269" width="4.25" style="80" customWidth="1"/>
    <col min="10270" max="10270" width="4.625" style="80" customWidth="1"/>
    <col min="10271" max="10271" width="2.75" style="80" customWidth="1"/>
    <col min="10272" max="10273" width="5.375" style="80" customWidth="1"/>
    <col min="10274" max="10275" width="5.75" style="80" customWidth="1"/>
    <col min="10276" max="10276" width="2.75" style="80" customWidth="1"/>
    <col min="10277" max="10277" width="10.375" style="80" customWidth="1"/>
    <col min="10278" max="10373" width="8.875" style="80" customWidth="1"/>
    <col min="10374" max="10374" width="3.375" style="80" customWidth="1"/>
    <col min="10375" max="10375" width="22.125" style="80" customWidth="1"/>
    <col min="10376" max="10496" width="2.75" style="80"/>
    <col min="10497" max="10497" width="6.625" style="80" customWidth="1"/>
    <col min="10498" max="10498" width="32.375" style="80" bestFit="1" customWidth="1"/>
    <col min="10499" max="10525" width="4.25" style="80" customWidth="1"/>
    <col min="10526" max="10526" width="4.625" style="80" customWidth="1"/>
    <col min="10527" max="10527" width="2.75" style="80" customWidth="1"/>
    <col min="10528" max="10529" width="5.375" style="80" customWidth="1"/>
    <col min="10530" max="10531" width="5.75" style="80" customWidth="1"/>
    <col min="10532" max="10532" width="2.75" style="80" customWidth="1"/>
    <col min="10533" max="10533" width="10.375" style="80" customWidth="1"/>
    <col min="10534" max="10629" width="8.875" style="80" customWidth="1"/>
    <col min="10630" max="10630" width="3.375" style="80" customWidth="1"/>
    <col min="10631" max="10631" width="22.125" style="80" customWidth="1"/>
    <col min="10632" max="10752" width="2.75" style="80"/>
    <col min="10753" max="10753" width="6.625" style="80" customWidth="1"/>
    <col min="10754" max="10754" width="32.375" style="80" bestFit="1" customWidth="1"/>
    <col min="10755" max="10781" width="4.25" style="80" customWidth="1"/>
    <col min="10782" max="10782" width="4.625" style="80" customWidth="1"/>
    <col min="10783" max="10783" width="2.75" style="80" customWidth="1"/>
    <col min="10784" max="10785" width="5.375" style="80" customWidth="1"/>
    <col min="10786" max="10787" width="5.75" style="80" customWidth="1"/>
    <col min="10788" max="10788" width="2.75" style="80" customWidth="1"/>
    <col min="10789" max="10789" width="10.375" style="80" customWidth="1"/>
    <col min="10790" max="10885" width="8.875" style="80" customWidth="1"/>
    <col min="10886" max="10886" width="3.375" style="80" customWidth="1"/>
    <col min="10887" max="10887" width="22.125" style="80" customWidth="1"/>
    <col min="10888" max="11008" width="2.75" style="80"/>
    <col min="11009" max="11009" width="6.625" style="80" customWidth="1"/>
    <col min="11010" max="11010" width="32.375" style="80" bestFit="1" customWidth="1"/>
    <col min="11011" max="11037" width="4.25" style="80" customWidth="1"/>
    <col min="11038" max="11038" width="4.625" style="80" customWidth="1"/>
    <col min="11039" max="11039" width="2.75" style="80" customWidth="1"/>
    <col min="11040" max="11041" width="5.375" style="80" customWidth="1"/>
    <col min="11042" max="11043" width="5.75" style="80" customWidth="1"/>
    <col min="11044" max="11044" width="2.75" style="80" customWidth="1"/>
    <col min="11045" max="11045" width="10.375" style="80" customWidth="1"/>
    <col min="11046" max="11141" width="8.875" style="80" customWidth="1"/>
    <col min="11142" max="11142" width="3.375" style="80" customWidth="1"/>
    <col min="11143" max="11143" width="22.125" style="80" customWidth="1"/>
    <col min="11144" max="11264" width="2.75" style="80"/>
    <col min="11265" max="11265" width="6.625" style="80" customWidth="1"/>
    <col min="11266" max="11266" width="32.375" style="80" bestFit="1" customWidth="1"/>
    <col min="11267" max="11293" width="4.25" style="80" customWidth="1"/>
    <col min="11294" max="11294" width="4.625" style="80" customWidth="1"/>
    <col min="11295" max="11295" width="2.75" style="80" customWidth="1"/>
    <col min="11296" max="11297" width="5.375" style="80" customWidth="1"/>
    <col min="11298" max="11299" width="5.75" style="80" customWidth="1"/>
    <col min="11300" max="11300" width="2.75" style="80" customWidth="1"/>
    <col min="11301" max="11301" width="10.375" style="80" customWidth="1"/>
    <col min="11302" max="11397" width="8.875" style="80" customWidth="1"/>
    <col min="11398" max="11398" width="3.375" style="80" customWidth="1"/>
    <col min="11399" max="11399" width="22.125" style="80" customWidth="1"/>
    <col min="11400" max="11520" width="2.75" style="80"/>
    <col min="11521" max="11521" width="6.625" style="80" customWidth="1"/>
    <col min="11522" max="11522" width="32.375" style="80" bestFit="1" customWidth="1"/>
    <col min="11523" max="11549" width="4.25" style="80" customWidth="1"/>
    <col min="11550" max="11550" width="4.625" style="80" customWidth="1"/>
    <col min="11551" max="11551" width="2.75" style="80" customWidth="1"/>
    <col min="11552" max="11553" width="5.375" style="80" customWidth="1"/>
    <col min="11554" max="11555" width="5.75" style="80" customWidth="1"/>
    <col min="11556" max="11556" width="2.75" style="80" customWidth="1"/>
    <col min="11557" max="11557" width="10.375" style="80" customWidth="1"/>
    <col min="11558" max="11653" width="8.875" style="80" customWidth="1"/>
    <col min="11654" max="11654" width="3.375" style="80" customWidth="1"/>
    <col min="11655" max="11655" width="22.125" style="80" customWidth="1"/>
    <col min="11656" max="11776" width="2.75" style="80"/>
    <col min="11777" max="11777" width="6.625" style="80" customWidth="1"/>
    <col min="11778" max="11778" width="32.375" style="80" bestFit="1" customWidth="1"/>
    <col min="11779" max="11805" width="4.25" style="80" customWidth="1"/>
    <col min="11806" max="11806" width="4.625" style="80" customWidth="1"/>
    <col min="11807" max="11807" width="2.75" style="80" customWidth="1"/>
    <col min="11808" max="11809" width="5.375" style="80" customWidth="1"/>
    <col min="11810" max="11811" width="5.75" style="80" customWidth="1"/>
    <col min="11812" max="11812" width="2.75" style="80" customWidth="1"/>
    <col min="11813" max="11813" width="10.375" style="80" customWidth="1"/>
    <col min="11814" max="11909" width="8.875" style="80" customWidth="1"/>
    <col min="11910" max="11910" width="3.375" style="80" customWidth="1"/>
    <col min="11911" max="11911" width="22.125" style="80" customWidth="1"/>
    <col min="11912" max="12032" width="2.75" style="80"/>
    <col min="12033" max="12033" width="6.625" style="80" customWidth="1"/>
    <col min="12034" max="12034" width="32.375" style="80" bestFit="1" customWidth="1"/>
    <col min="12035" max="12061" width="4.25" style="80" customWidth="1"/>
    <col min="12062" max="12062" width="4.625" style="80" customWidth="1"/>
    <col min="12063" max="12063" width="2.75" style="80" customWidth="1"/>
    <col min="12064" max="12065" width="5.375" style="80" customWidth="1"/>
    <col min="12066" max="12067" width="5.75" style="80" customWidth="1"/>
    <col min="12068" max="12068" width="2.75" style="80" customWidth="1"/>
    <col min="12069" max="12069" width="10.375" style="80" customWidth="1"/>
    <col min="12070" max="12165" width="8.875" style="80" customWidth="1"/>
    <col min="12166" max="12166" width="3.375" style="80" customWidth="1"/>
    <col min="12167" max="12167" width="22.125" style="80" customWidth="1"/>
    <col min="12168" max="12288" width="2.75" style="80"/>
    <col min="12289" max="12289" width="6.625" style="80" customWidth="1"/>
    <col min="12290" max="12290" width="32.375" style="80" bestFit="1" customWidth="1"/>
    <col min="12291" max="12317" width="4.25" style="80" customWidth="1"/>
    <col min="12318" max="12318" width="4.625" style="80" customWidth="1"/>
    <col min="12319" max="12319" width="2.75" style="80" customWidth="1"/>
    <col min="12320" max="12321" width="5.375" style="80" customWidth="1"/>
    <col min="12322" max="12323" width="5.75" style="80" customWidth="1"/>
    <col min="12324" max="12324" width="2.75" style="80" customWidth="1"/>
    <col min="12325" max="12325" width="10.375" style="80" customWidth="1"/>
    <col min="12326" max="12421" width="8.875" style="80" customWidth="1"/>
    <col min="12422" max="12422" width="3.375" style="80" customWidth="1"/>
    <col min="12423" max="12423" width="22.125" style="80" customWidth="1"/>
    <col min="12424" max="12544" width="2.75" style="80"/>
    <col min="12545" max="12545" width="6.625" style="80" customWidth="1"/>
    <col min="12546" max="12546" width="32.375" style="80" bestFit="1" customWidth="1"/>
    <col min="12547" max="12573" width="4.25" style="80" customWidth="1"/>
    <col min="12574" max="12574" width="4.625" style="80" customWidth="1"/>
    <col min="12575" max="12575" width="2.75" style="80" customWidth="1"/>
    <col min="12576" max="12577" width="5.375" style="80" customWidth="1"/>
    <col min="12578" max="12579" width="5.75" style="80" customWidth="1"/>
    <col min="12580" max="12580" width="2.75" style="80" customWidth="1"/>
    <col min="12581" max="12581" width="10.375" style="80" customWidth="1"/>
    <col min="12582" max="12677" width="8.875" style="80" customWidth="1"/>
    <col min="12678" max="12678" width="3.375" style="80" customWidth="1"/>
    <col min="12679" max="12679" width="22.125" style="80" customWidth="1"/>
    <col min="12680" max="12800" width="2.75" style="80"/>
    <col min="12801" max="12801" width="6.625" style="80" customWidth="1"/>
    <col min="12802" max="12802" width="32.375" style="80" bestFit="1" customWidth="1"/>
    <col min="12803" max="12829" width="4.25" style="80" customWidth="1"/>
    <col min="12830" max="12830" width="4.625" style="80" customWidth="1"/>
    <col min="12831" max="12831" width="2.75" style="80" customWidth="1"/>
    <col min="12832" max="12833" width="5.375" style="80" customWidth="1"/>
    <col min="12834" max="12835" width="5.75" style="80" customWidth="1"/>
    <col min="12836" max="12836" width="2.75" style="80" customWidth="1"/>
    <col min="12837" max="12837" width="10.375" style="80" customWidth="1"/>
    <col min="12838" max="12933" width="8.875" style="80" customWidth="1"/>
    <col min="12934" max="12934" width="3.375" style="80" customWidth="1"/>
    <col min="12935" max="12935" width="22.125" style="80" customWidth="1"/>
    <col min="12936" max="13056" width="2.75" style="80"/>
    <col min="13057" max="13057" width="6.625" style="80" customWidth="1"/>
    <col min="13058" max="13058" width="32.375" style="80" bestFit="1" customWidth="1"/>
    <col min="13059" max="13085" width="4.25" style="80" customWidth="1"/>
    <col min="13086" max="13086" width="4.625" style="80" customWidth="1"/>
    <col min="13087" max="13087" width="2.75" style="80" customWidth="1"/>
    <col min="13088" max="13089" width="5.375" style="80" customWidth="1"/>
    <col min="13090" max="13091" width="5.75" style="80" customWidth="1"/>
    <col min="13092" max="13092" width="2.75" style="80" customWidth="1"/>
    <col min="13093" max="13093" width="10.375" style="80" customWidth="1"/>
    <col min="13094" max="13189" width="8.875" style="80" customWidth="1"/>
    <col min="13190" max="13190" width="3.375" style="80" customWidth="1"/>
    <col min="13191" max="13191" width="22.125" style="80" customWidth="1"/>
    <col min="13192" max="13312" width="2.75" style="80"/>
    <col min="13313" max="13313" width="6.625" style="80" customWidth="1"/>
    <col min="13314" max="13314" width="32.375" style="80" bestFit="1" customWidth="1"/>
    <col min="13315" max="13341" width="4.25" style="80" customWidth="1"/>
    <col min="13342" max="13342" width="4.625" style="80" customWidth="1"/>
    <col min="13343" max="13343" width="2.75" style="80" customWidth="1"/>
    <col min="13344" max="13345" width="5.375" style="80" customWidth="1"/>
    <col min="13346" max="13347" width="5.75" style="80" customWidth="1"/>
    <col min="13348" max="13348" width="2.75" style="80" customWidth="1"/>
    <col min="13349" max="13349" width="10.375" style="80" customWidth="1"/>
    <col min="13350" max="13445" width="8.875" style="80" customWidth="1"/>
    <col min="13446" max="13446" width="3.375" style="80" customWidth="1"/>
    <col min="13447" max="13447" width="22.125" style="80" customWidth="1"/>
    <col min="13448" max="13568" width="2.75" style="80"/>
    <col min="13569" max="13569" width="6.625" style="80" customWidth="1"/>
    <col min="13570" max="13570" width="32.375" style="80" bestFit="1" customWidth="1"/>
    <col min="13571" max="13597" width="4.25" style="80" customWidth="1"/>
    <col min="13598" max="13598" width="4.625" style="80" customWidth="1"/>
    <col min="13599" max="13599" width="2.75" style="80" customWidth="1"/>
    <col min="13600" max="13601" width="5.375" style="80" customWidth="1"/>
    <col min="13602" max="13603" width="5.75" style="80" customWidth="1"/>
    <col min="13604" max="13604" width="2.75" style="80" customWidth="1"/>
    <col min="13605" max="13605" width="10.375" style="80" customWidth="1"/>
    <col min="13606" max="13701" width="8.875" style="80" customWidth="1"/>
    <col min="13702" max="13702" width="3.375" style="80" customWidth="1"/>
    <col min="13703" max="13703" width="22.125" style="80" customWidth="1"/>
    <col min="13704" max="13824" width="2.75" style="80"/>
    <col min="13825" max="13825" width="6.625" style="80" customWidth="1"/>
    <col min="13826" max="13826" width="32.375" style="80" bestFit="1" customWidth="1"/>
    <col min="13827" max="13853" width="4.25" style="80" customWidth="1"/>
    <col min="13854" max="13854" width="4.625" style="80" customWidth="1"/>
    <col min="13855" max="13855" width="2.75" style="80" customWidth="1"/>
    <col min="13856" max="13857" width="5.375" style="80" customWidth="1"/>
    <col min="13858" max="13859" width="5.75" style="80" customWidth="1"/>
    <col min="13860" max="13860" width="2.75" style="80" customWidth="1"/>
    <col min="13861" max="13861" width="10.375" style="80" customWidth="1"/>
    <col min="13862" max="13957" width="8.875" style="80" customWidth="1"/>
    <col min="13958" max="13958" width="3.375" style="80" customWidth="1"/>
    <col min="13959" max="13959" width="22.125" style="80" customWidth="1"/>
    <col min="13960" max="14080" width="2.75" style="80"/>
    <col min="14081" max="14081" width="6.625" style="80" customWidth="1"/>
    <col min="14082" max="14082" width="32.375" style="80" bestFit="1" customWidth="1"/>
    <col min="14083" max="14109" width="4.25" style="80" customWidth="1"/>
    <col min="14110" max="14110" width="4.625" style="80" customWidth="1"/>
    <col min="14111" max="14111" width="2.75" style="80" customWidth="1"/>
    <col min="14112" max="14113" width="5.375" style="80" customWidth="1"/>
    <col min="14114" max="14115" width="5.75" style="80" customWidth="1"/>
    <col min="14116" max="14116" width="2.75" style="80" customWidth="1"/>
    <col min="14117" max="14117" width="10.375" style="80" customWidth="1"/>
    <col min="14118" max="14213" width="8.875" style="80" customWidth="1"/>
    <col min="14214" max="14214" width="3.375" style="80" customWidth="1"/>
    <col min="14215" max="14215" width="22.125" style="80" customWidth="1"/>
    <col min="14216" max="14336" width="2.75" style="80"/>
    <col min="14337" max="14337" width="6.625" style="80" customWidth="1"/>
    <col min="14338" max="14338" width="32.375" style="80" bestFit="1" customWidth="1"/>
    <col min="14339" max="14365" width="4.25" style="80" customWidth="1"/>
    <col min="14366" max="14366" width="4.625" style="80" customWidth="1"/>
    <col min="14367" max="14367" width="2.75" style="80" customWidth="1"/>
    <col min="14368" max="14369" width="5.375" style="80" customWidth="1"/>
    <col min="14370" max="14371" width="5.75" style="80" customWidth="1"/>
    <col min="14372" max="14372" width="2.75" style="80" customWidth="1"/>
    <col min="14373" max="14373" width="10.375" style="80" customWidth="1"/>
    <col min="14374" max="14469" width="8.875" style="80" customWidth="1"/>
    <col min="14470" max="14470" width="3.375" style="80" customWidth="1"/>
    <col min="14471" max="14471" width="22.125" style="80" customWidth="1"/>
    <col min="14472" max="14592" width="2.75" style="80"/>
    <col min="14593" max="14593" width="6.625" style="80" customWidth="1"/>
    <col min="14594" max="14594" width="32.375" style="80" bestFit="1" customWidth="1"/>
    <col min="14595" max="14621" width="4.25" style="80" customWidth="1"/>
    <col min="14622" max="14622" width="4.625" style="80" customWidth="1"/>
    <col min="14623" max="14623" width="2.75" style="80" customWidth="1"/>
    <col min="14624" max="14625" width="5.375" style="80" customWidth="1"/>
    <col min="14626" max="14627" width="5.75" style="80" customWidth="1"/>
    <col min="14628" max="14628" width="2.75" style="80" customWidth="1"/>
    <col min="14629" max="14629" width="10.375" style="80" customWidth="1"/>
    <col min="14630" max="14725" width="8.875" style="80" customWidth="1"/>
    <col min="14726" max="14726" width="3.375" style="80" customWidth="1"/>
    <col min="14727" max="14727" width="22.125" style="80" customWidth="1"/>
    <col min="14728" max="14848" width="2.75" style="80"/>
    <col min="14849" max="14849" width="6.625" style="80" customWidth="1"/>
    <col min="14850" max="14850" width="32.375" style="80" bestFit="1" customWidth="1"/>
    <col min="14851" max="14877" width="4.25" style="80" customWidth="1"/>
    <col min="14878" max="14878" width="4.625" style="80" customWidth="1"/>
    <col min="14879" max="14879" width="2.75" style="80" customWidth="1"/>
    <col min="14880" max="14881" width="5.375" style="80" customWidth="1"/>
    <col min="14882" max="14883" width="5.75" style="80" customWidth="1"/>
    <col min="14884" max="14884" width="2.75" style="80" customWidth="1"/>
    <col min="14885" max="14885" width="10.375" style="80" customWidth="1"/>
    <col min="14886" max="14981" width="8.875" style="80" customWidth="1"/>
    <col min="14982" max="14982" width="3.375" style="80" customWidth="1"/>
    <col min="14983" max="14983" width="22.125" style="80" customWidth="1"/>
    <col min="14984" max="15104" width="2.75" style="80"/>
    <col min="15105" max="15105" width="6.625" style="80" customWidth="1"/>
    <col min="15106" max="15106" width="32.375" style="80" bestFit="1" customWidth="1"/>
    <col min="15107" max="15133" width="4.25" style="80" customWidth="1"/>
    <col min="15134" max="15134" width="4.625" style="80" customWidth="1"/>
    <col min="15135" max="15135" width="2.75" style="80" customWidth="1"/>
    <col min="15136" max="15137" width="5.375" style="80" customWidth="1"/>
    <col min="15138" max="15139" width="5.75" style="80" customWidth="1"/>
    <col min="15140" max="15140" width="2.75" style="80" customWidth="1"/>
    <col min="15141" max="15141" width="10.375" style="80" customWidth="1"/>
    <col min="15142" max="15237" width="8.875" style="80" customWidth="1"/>
    <col min="15238" max="15238" width="3.375" style="80" customWidth="1"/>
    <col min="15239" max="15239" width="22.125" style="80" customWidth="1"/>
    <col min="15240" max="15360" width="2.75" style="80"/>
    <col min="15361" max="15361" width="6.625" style="80" customWidth="1"/>
    <col min="15362" max="15362" width="32.375" style="80" bestFit="1" customWidth="1"/>
    <col min="15363" max="15389" width="4.25" style="80" customWidth="1"/>
    <col min="15390" max="15390" width="4.625" style="80" customWidth="1"/>
    <col min="15391" max="15391" width="2.75" style="80" customWidth="1"/>
    <col min="15392" max="15393" width="5.375" style="80" customWidth="1"/>
    <col min="15394" max="15395" width="5.75" style="80" customWidth="1"/>
    <col min="15396" max="15396" width="2.75" style="80" customWidth="1"/>
    <col min="15397" max="15397" width="10.375" style="80" customWidth="1"/>
    <col min="15398" max="15493" width="8.875" style="80" customWidth="1"/>
    <col min="15494" max="15494" width="3.375" style="80" customWidth="1"/>
    <col min="15495" max="15495" width="22.125" style="80" customWidth="1"/>
    <col min="15496" max="15616" width="2.75" style="80"/>
    <col min="15617" max="15617" width="6.625" style="80" customWidth="1"/>
    <col min="15618" max="15618" width="32.375" style="80" bestFit="1" customWidth="1"/>
    <col min="15619" max="15645" width="4.25" style="80" customWidth="1"/>
    <col min="15646" max="15646" width="4.625" style="80" customWidth="1"/>
    <col min="15647" max="15647" width="2.75" style="80" customWidth="1"/>
    <col min="15648" max="15649" width="5.375" style="80" customWidth="1"/>
    <col min="15650" max="15651" width="5.75" style="80" customWidth="1"/>
    <col min="15652" max="15652" width="2.75" style="80" customWidth="1"/>
    <col min="15653" max="15653" width="10.375" style="80" customWidth="1"/>
    <col min="15654" max="15749" width="8.875" style="80" customWidth="1"/>
    <col min="15750" max="15750" width="3.375" style="80" customWidth="1"/>
    <col min="15751" max="15751" width="22.125" style="80" customWidth="1"/>
    <col min="15752" max="15872" width="2.75" style="80"/>
    <col min="15873" max="15873" width="6.625" style="80" customWidth="1"/>
    <col min="15874" max="15874" width="32.375" style="80" bestFit="1" customWidth="1"/>
    <col min="15875" max="15901" width="4.25" style="80" customWidth="1"/>
    <col min="15902" max="15902" width="4.625" style="80" customWidth="1"/>
    <col min="15903" max="15903" width="2.75" style="80" customWidth="1"/>
    <col min="15904" max="15905" width="5.375" style="80" customWidth="1"/>
    <col min="15906" max="15907" width="5.75" style="80" customWidth="1"/>
    <col min="15908" max="15908" width="2.75" style="80" customWidth="1"/>
    <col min="15909" max="15909" width="10.375" style="80" customWidth="1"/>
    <col min="15910" max="16005" width="8.875" style="80" customWidth="1"/>
    <col min="16006" max="16006" width="3.375" style="80" customWidth="1"/>
    <col min="16007" max="16007" width="22.125" style="80" customWidth="1"/>
    <col min="16008" max="16128" width="2.75" style="80"/>
    <col min="16129" max="16129" width="6.625" style="80" customWidth="1"/>
    <col min="16130" max="16130" width="32.375" style="80" bestFit="1" customWidth="1"/>
    <col min="16131" max="16157" width="4.25" style="80" customWidth="1"/>
    <col min="16158" max="16158" width="4.625" style="80" customWidth="1"/>
    <col min="16159" max="16159" width="2.75" style="80" customWidth="1"/>
    <col min="16160" max="16161" width="5.375" style="80" customWidth="1"/>
    <col min="16162" max="16163" width="5.75" style="80" customWidth="1"/>
    <col min="16164" max="16164" width="2.75" style="80" customWidth="1"/>
    <col min="16165" max="16165" width="10.375" style="80" customWidth="1"/>
    <col min="16166" max="16261" width="8.875" style="80" customWidth="1"/>
    <col min="16262" max="16262" width="3.375" style="80" customWidth="1"/>
    <col min="16263" max="16263" width="22.125" style="80" customWidth="1"/>
    <col min="16264" max="16384" width="2.75" style="80"/>
  </cols>
  <sheetData>
    <row r="1" spans="1:136" ht="28.5">
      <c r="X1" s="883">
        <v>44584</v>
      </c>
      <c r="Y1" s="883"/>
      <c r="Z1" s="883"/>
      <c r="AA1" s="883"/>
      <c r="AB1" s="883"/>
      <c r="AC1" s="883"/>
    </row>
    <row r="2" spans="1:136" ht="28.5">
      <c r="X2" s="135"/>
      <c r="Y2" s="135"/>
      <c r="Z2" s="135"/>
      <c r="AA2" s="135"/>
      <c r="AB2" s="135"/>
      <c r="AC2" s="135"/>
    </row>
    <row r="3" spans="1:136" s="155" customFormat="1" ht="91.9" customHeight="1">
      <c r="A3" s="884" t="s">
        <v>393</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row>
    <row r="4" spans="1:136" ht="65.25" customHeight="1">
      <c r="A4" s="92" t="s">
        <v>237</v>
      </c>
      <c r="B4" s="156"/>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row>
    <row r="5" spans="1:136" s="83" customFormat="1" ht="15" customHeight="1">
      <c r="A5" s="82"/>
    </row>
    <row r="6" spans="1:136" s="87" customFormat="1" ht="34.5" customHeight="1">
      <c r="A6" s="885" t="s">
        <v>245</v>
      </c>
      <c r="B6" s="886"/>
      <c r="C6" s="885">
        <f>+A7</f>
        <v>1</v>
      </c>
      <c r="D6" s="887"/>
      <c r="E6" s="888"/>
      <c r="F6" s="885">
        <f>+A9</f>
        <v>2</v>
      </c>
      <c r="G6" s="887"/>
      <c r="H6" s="888"/>
      <c r="I6" s="885">
        <f>+A11</f>
        <v>3</v>
      </c>
      <c r="J6" s="887"/>
      <c r="K6" s="888"/>
      <c r="L6" s="885">
        <f>+A13</f>
        <v>4</v>
      </c>
      <c r="M6" s="887"/>
      <c r="N6" s="888"/>
      <c r="O6" s="885">
        <f>+A15</f>
        <v>5</v>
      </c>
      <c r="P6" s="887"/>
      <c r="Q6" s="888"/>
      <c r="R6" s="84" t="s">
        <v>238</v>
      </c>
      <c r="S6" s="85" t="s">
        <v>239</v>
      </c>
      <c r="T6" s="85" t="s">
        <v>240</v>
      </c>
      <c r="U6" s="85" t="s">
        <v>239</v>
      </c>
      <c r="V6" s="86" t="s">
        <v>241</v>
      </c>
      <c r="W6" s="889" t="s">
        <v>49</v>
      </c>
      <c r="X6" s="890"/>
      <c r="Y6" s="889" t="s">
        <v>188</v>
      </c>
      <c r="Z6" s="891"/>
      <c r="AA6" s="890"/>
      <c r="AB6" s="889" t="s">
        <v>21</v>
      </c>
      <c r="AC6" s="890"/>
    </row>
    <row r="7" spans="1:136" s="87" customFormat="1" ht="34.5" customHeight="1">
      <c r="A7" s="900">
        <v>1</v>
      </c>
      <c r="B7" s="902" t="str">
        <f>AI7</f>
        <v>ＴＲＹ-ＰＡＣ</v>
      </c>
      <c r="C7" s="905"/>
      <c r="D7" s="905"/>
      <c r="E7" s="906"/>
      <c r="F7" s="907" t="str">
        <f>IF(F8=""," ",IF(F8&gt;H8,"○",IF(F8&lt;H8,"×","△")))</f>
        <v xml:space="preserve"> </v>
      </c>
      <c r="G7" s="892"/>
      <c r="H7" s="893"/>
      <c r="I7" s="907" t="str">
        <f>IF(I8=""," ",IF(I8&gt;K8,"○",IF(I8&lt;K8,"×","△")))</f>
        <v xml:space="preserve"> </v>
      </c>
      <c r="J7" s="892"/>
      <c r="K7" s="893"/>
      <c r="L7" s="907" t="str">
        <f>IF(L8=""," ",IF(L8&gt;N8,"○",IF(L8&lt;N8,"×","△")))</f>
        <v xml:space="preserve"> </v>
      </c>
      <c r="M7" s="892"/>
      <c r="N7" s="893"/>
      <c r="O7" s="907" t="str">
        <f>IF(O8=""," ",IF(O8&gt;Q8,"○",IF(O8&lt;Q8,"×","△")))</f>
        <v xml:space="preserve"> </v>
      </c>
      <c r="P7" s="892"/>
      <c r="Q7" s="893"/>
      <c r="R7" s="908">
        <f>IF(F8&gt;H8,1,0)+IF(I8&gt;K8,1,0)+IF(O8&gt;Q8,1,0)+IF(L8&gt;N8,1,0)</f>
        <v>0</v>
      </c>
      <c r="S7" s="892" t="s">
        <v>50</v>
      </c>
      <c r="T7" s="892">
        <f>IF(F8+H8&gt;0,IF(F8=H8,1,0),0)+IF(I8+K8&gt;0,IF(I8=K8,1,0),0)+IF(L8+N8&gt;0,IF(L8=N8,1,0),0)+IF(O8+Q8&gt;0,IF(O8=Q8,1,0),0)</f>
        <v>0</v>
      </c>
      <c r="U7" s="892" t="s">
        <v>50</v>
      </c>
      <c r="V7" s="893">
        <f>IF(F8&lt;H8,1,0)+IF(I8&lt;K8,1,0)+IF(L8&lt;N8,1,0)+IF(O8&lt;Q8,1,0)</f>
        <v>0</v>
      </c>
      <c r="W7" s="908">
        <f>R7*2+T7*1</f>
        <v>0</v>
      </c>
      <c r="X7" s="893"/>
      <c r="Y7" s="90" t="s">
        <v>192</v>
      </c>
      <c r="Z7" s="892">
        <f>F8+I8+L8</f>
        <v>0</v>
      </c>
      <c r="AA7" s="893"/>
      <c r="AB7" s="894"/>
      <c r="AC7" s="895"/>
      <c r="AG7" s="87" t="s">
        <v>248</v>
      </c>
      <c r="AH7" s="87" t="s">
        <v>249</v>
      </c>
      <c r="AI7" s="87" t="s">
        <v>223</v>
      </c>
    </row>
    <row r="8" spans="1:136" s="87" customFormat="1" ht="34.5" customHeight="1">
      <c r="A8" s="901"/>
      <c r="B8" s="903"/>
      <c r="C8" s="905"/>
      <c r="D8" s="905"/>
      <c r="E8" s="906"/>
      <c r="F8" s="93"/>
      <c r="G8" s="94" t="s">
        <v>239</v>
      </c>
      <c r="H8" s="95"/>
      <c r="I8" s="93"/>
      <c r="J8" s="94" t="s">
        <v>239</v>
      </c>
      <c r="K8" s="95"/>
      <c r="L8" s="93"/>
      <c r="M8" s="94" t="s">
        <v>239</v>
      </c>
      <c r="N8" s="95"/>
      <c r="O8" s="93"/>
      <c r="P8" s="94" t="s">
        <v>239</v>
      </c>
      <c r="Q8" s="95"/>
      <c r="R8" s="909"/>
      <c r="S8" s="898"/>
      <c r="T8" s="898"/>
      <c r="U8" s="898"/>
      <c r="V8" s="899"/>
      <c r="W8" s="909"/>
      <c r="X8" s="899"/>
      <c r="Y8" s="91" t="s">
        <v>189</v>
      </c>
      <c r="Z8" s="898">
        <f>H8+K8+N8</f>
        <v>0</v>
      </c>
      <c r="AA8" s="899"/>
      <c r="AB8" s="896"/>
      <c r="AC8" s="897"/>
      <c r="AH8" s="87" t="s">
        <v>216</v>
      </c>
      <c r="AI8" s="87" t="s">
        <v>291</v>
      </c>
    </row>
    <row r="9" spans="1:136" s="87" customFormat="1" ht="34.5" customHeight="1">
      <c r="A9" s="900">
        <v>2</v>
      </c>
      <c r="B9" s="902" t="str">
        <f>AI8</f>
        <v>ブルーソウルズ</v>
      </c>
      <c r="C9" s="904" t="str">
        <f>IF(C10=""," ",IF(C10&gt;E10,"○",IF(C10&lt;E10,"×","△")))</f>
        <v>△</v>
      </c>
      <c r="D9" s="892"/>
      <c r="E9" s="893"/>
      <c r="F9" s="905"/>
      <c r="G9" s="905"/>
      <c r="H9" s="906"/>
      <c r="I9" s="907" t="str">
        <f>IF(I10=""," ",IF(I10&gt;K10,"○",IF(I10&lt;K10,"×","△")))</f>
        <v xml:space="preserve"> </v>
      </c>
      <c r="J9" s="892"/>
      <c r="K9" s="893"/>
      <c r="L9" s="907" t="str">
        <f>IF(L10=""," ",IF(L10&gt;N10,"○",IF(L10&lt;N10,"×","△")))</f>
        <v xml:space="preserve"> </v>
      </c>
      <c r="M9" s="892"/>
      <c r="N9" s="893"/>
      <c r="O9" s="907" t="str">
        <f>IF(O10=""," ",IF(O10&gt;Q10,"○",IF(O10&lt;Q10,"×","△")))</f>
        <v xml:space="preserve"> </v>
      </c>
      <c r="P9" s="892"/>
      <c r="Q9" s="893"/>
      <c r="R9" s="908">
        <f>IF(C10&gt;E10,1,0)+IF(I10&gt;K10,1,0)+IF(O10&gt;Q10,1,0)+IF(L10&gt;N10,1,0)</f>
        <v>0</v>
      </c>
      <c r="S9" s="892" t="s">
        <v>50</v>
      </c>
      <c r="T9" s="892">
        <f>IF(C10+E10&gt;0,IF(C10=E10,1,0),0)+IF(I10+K10&gt;0,IF(I10=K10,1,0),0)+IF(L10+N10&gt;0,IF(L10=N10,1,0),0)+IF(O10+Q10&gt;0,IF(O10=Q10,1,0),0)</f>
        <v>0</v>
      </c>
      <c r="U9" s="892" t="s">
        <v>50</v>
      </c>
      <c r="V9" s="893">
        <f>IF(C10&lt;E10,1,0)+IF(I10&lt;K10,1,0)+IF(O10&lt;Q10,1,0)+IF(L10&lt;N10,1,0)</f>
        <v>0</v>
      </c>
      <c r="W9" s="908">
        <f>R9*2+T9*1</f>
        <v>0</v>
      </c>
      <c r="X9" s="893"/>
      <c r="Y9" s="90" t="s">
        <v>192</v>
      </c>
      <c r="Z9" s="892">
        <f>C10+I10+L10</f>
        <v>0</v>
      </c>
      <c r="AA9" s="893"/>
      <c r="AB9" s="894"/>
      <c r="AC9" s="895"/>
      <c r="AH9" s="87" t="s">
        <v>219</v>
      </c>
      <c r="AI9" s="87" t="s">
        <v>488</v>
      </c>
    </row>
    <row r="10" spans="1:136" s="87" customFormat="1" ht="34.5" customHeight="1">
      <c r="A10" s="901"/>
      <c r="B10" s="903"/>
      <c r="C10" s="96">
        <f>H8</f>
        <v>0</v>
      </c>
      <c r="D10" s="96" t="s">
        <v>239</v>
      </c>
      <c r="E10" s="97">
        <f>F8</f>
        <v>0</v>
      </c>
      <c r="F10" s="905"/>
      <c r="G10" s="905"/>
      <c r="H10" s="906"/>
      <c r="I10" s="93"/>
      <c r="J10" s="94" t="s">
        <v>239</v>
      </c>
      <c r="K10" s="95"/>
      <c r="L10" s="93"/>
      <c r="M10" s="94" t="s">
        <v>239</v>
      </c>
      <c r="N10" s="95"/>
      <c r="O10" s="93"/>
      <c r="P10" s="94" t="s">
        <v>239</v>
      </c>
      <c r="Q10" s="95"/>
      <c r="R10" s="909"/>
      <c r="S10" s="898"/>
      <c r="T10" s="898"/>
      <c r="U10" s="898"/>
      <c r="V10" s="899"/>
      <c r="W10" s="909"/>
      <c r="X10" s="899"/>
      <c r="Y10" s="91" t="s">
        <v>189</v>
      </c>
      <c r="Z10" s="898">
        <f>E10+K10+N10</f>
        <v>0</v>
      </c>
      <c r="AA10" s="899"/>
      <c r="AB10" s="896"/>
      <c r="AC10" s="897"/>
      <c r="AH10" s="87" t="s">
        <v>221</v>
      </c>
      <c r="AI10" s="87" t="s">
        <v>209</v>
      </c>
    </row>
    <row r="11" spans="1:136" s="87" customFormat="1" ht="34.5" customHeight="1">
      <c r="A11" s="900">
        <v>3</v>
      </c>
      <c r="B11" s="902" t="str">
        <f>AI9</f>
        <v>原小ファイターズ</v>
      </c>
      <c r="C11" s="904" t="str">
        <f>IF(C12=""," ",IF(C12&gt;E12,"○",IF(C12&lt;E12,"×","△")))</f>
        <v>△</v>
      </c>
      <c r="D11" s="892"/>
      <c r="E11" s="893"/>
      <c r="F11" s="904" t="str">
        <f>IF(F12=""," ",IF(F12&gt;H12,"○",IF(F12&lt;H12,"×","△")))</f>
        <v>△</v>
      </c>
      <c r="G11" s="892"/>
      <c r="H11" s="893"/>
      <c r="I11" s="905"/>
      <c r="J11" s="905"/>
      <c r="K11" s="906"/>
      <c r="L11" s="907" t="str">
        <f>IF(L12=""," ",IF(L12&gt;N12,"○",IF(L12&lt;N12,"×","△")))</f>
        <v xml:space="preserve"> </v>
      </c>
      <c r="M11" s="892"/>
      <c r="N11" s="893"/>
      <c r="O11" s="907" t="str">
        <f>IF(O12=""," ",IF(O12&gt;Q12,"○",IF(O12&lt;Q12,"×","△")))</f>
        <v xml:space="preserve"> </v>
      </c>
      <c r="P11" s="892"/>
      <c r="Q11" s="893"/>
      <c r="R11" s="908">
        <f>IF(C12&gt;E12,1,0)+IF(F12&gt;H12,1,0)+IF(O12&gt;Q12,1,0)+IF(L12&gt;N12,1,0)</f>
        <v>0</v>
      </c>
      <c r="S11" s="892" t="s">
        <v>50</v>
      </c>
      <c r="T11" s="892">
        <f>IF(C12+E12&gt;0,IF(C12=E12,1,0),0)+IF(F12+H12&gt;0,IF(F12=H12,1,0),0)+IF(L12+N12&gt;0,IF(L12=N12,1,0),0)+IF(O12+Q12&gt;0,IF(O12=Q12,1,0),0)</f>
        <v>0</v>
      </c>
      <c r="U11" s="892" t="s">
        <v>50</v>
      </c>
      <c r="V11" s="893">
        <f>IF(C12&lt;E12,1,0)+IF(F12&lt;H12,1,0)+IF(O12&lt;Q12,1,0)+IF(L12&lt;N12,1,0)</f>
        <v>0</v>
      </c>
      <c r="W11" s="908">
        <f>R11*2+T11*1</f>
        <v>0</v>
      </c>
      <c r="X11" s="893"/>
      <c r="Y11" s="90" t="s">
        <v>192</v>
      </c>
      <c r="Z11" s="892">
        <f>C12+F12+L12</f>
        <v>0</v>
      </c>
      <c r="AA11" s="893"/>
      <c r="AB11" s="894"/>
      <c r="AC11" s="895"/>
      <c r="AH11" s="87" t="s">
        <v>391</v>
      </c>
      <c r="AI11" s="87" t="s">
        <v>420</v>
      </c>
    </row>
    <row r="12" spans="1:136" s="87" customFormat="1" ht="34.5" customHeight="1">
      <c r="A12" s="901"/>
      <c r="B12" s="903"/>
      <c r="C12" s="94">
        <f>K8</f>
        <v>0</v>
      </c>
      <c r="D12" s="94" t="s">
        <v>239</v>
      </c>
      <c r="E12" s="98">
        <f>I8</f>
        <v>0</v>
      </c>
      <c r="F12" s="96">
        <f>K10</f>
        <v>0</v>
      </c>
      <c r="G12" s="96" t="s">
        <v>239</v>
      </c>
      <c r="H12" s="97">
        <f>I10</f>
        <v>0</v>
      </c>
      <c r="I12" s="905"/>
      <c r="J12" s="905"/>
      <c r="K12" s="906"/>
      <c r="L12" s="93"/>
      <c r="M12" s="94" t="s">
        <v>239</v>
      </c>
      <c r="N12" s="95"/>
      <c r="O12" s="93"/>
      <c r="P12" s="94" t="s">
        <v>239</v>
      </c>
      <c r="Q12" s="95"/>
      <c r="R12" s="909"/>
      <c r="S12" s="898"/>
      <c r="T12" s="898"/>
      <c r="U12" s="898"/>
      <c r="V12" s="899"/>
      <c r="W12" s="909"/>
      <c r="X12" s="899"/>
      <c r="Y12" s="91" t="s">
        <v>189</v>
      </c>
      <c r="Z12" s="898">
        <f>E12+H12+N12</f>
        <v>0</v>
      </c>
      <c r="AA12" s="899"/>
      <c r="AB12" s="896"/>
      <c r="AC12" s="897"/>
      <c r="AG12" s="87" t="s">
        <v>250</v>
      </c>
      <c r="AH12" s="87" t="s">
        <v>251</v>
      </c>
      <c r="AI12" s="87" t="s">
        <v>492</v>
      </c>
    </row>
    <row r="13" spans="1:136" s="87" customFormat="1" ht="34.5" customHeight="1">
      <c r="A13" s="900">
        <v>4</v>
      </c>
      <c r="B13" s="902" t="str">
        <f>AI10</f>
        <v>館ジャングルー</v>
      </c>
      <c r="C13" s="904" t="str">
        <f>IF(C14=""," ",IF(C14&gt;E14,"○",IF(C14&lt;E14,"×","△")))</f>
        <v>△</v>
      </c>
      <c r="D13" s="892"/>
      <c r="E13" s="893"/>
      <c r="F13" s="907" t="str">
        <f>IF(F14=""," ",IF(F14&gt;H14,"○",IF(F14&lt;H14,"×","△")))</f>
        <v>△</v>
      </c>
      <c r="G13" s="892"/>
      <c r="H13" s="893"/>
      <c r="I13" s="907" t="str">
        <f>IF(I14=""," ",IF(I14&gt;K14,"○",IF(I14&lt;K14,"×","△")))</f>
        <v>△</v>
      </c>
      <c r="J13" s="892"/>
      <c r="K13" s="893"/>
      <c r="L13" s="905"/>
      <c r="M13" s="905"/>
      <c r="N13" s="906"/>
      <c r="O13" s="907" t="str">
        <f>IF(O14=""," ",IF(O14&gt;Q14,"○",IF(O14&lt;Q14,"×","△")))</f>
        <v xml:space="preserve"> </v>
      </c>
      <c r="P13" s="892"/>
      <c r="Q13" s="893"/>
      <c r="R13" s="908">
        <f>IF(C14&gt;E14,1,0)+IF(F14&gt;H14,1,0)+IF(O14&gt;Q14,1,0)+IF(I14&gt;K14,1,0)</f>
        <v>0</v>
      </c>
      <c r="S13" s="892" t="s">
        <v>50</v>
      </c>
      <c r="T13" s="892">
        <f>IF(C14+E14&gt;0,IF(C14=E14,1,0),0)+IF(F14+H14&gt;0,IF(F14=H14,1,0),0)+IF(I14+K14&gt;0,IF(I14=K14,1,0),0)+IF(O14+Q14&gt;0,IF(O14=Q14,1,0),0)</f>
        <v>0</v>
      </c>
      <c r="U13" s="892" t="s">
        <v>50</v>
      </c>
      <c r="V13" s="893">
        <f>IF(C14&lt;E14,1,0)+IF(F14&lt;H14,1,0)+IF(I14&lt;K14,1,0)+IF(O14&lt;Q14,1,0)</f>
        <v>0</v>
      </c>
      <c r="W13" s="908">
        <f>R13*2+T13*1</f>
        <v>0</v>
      </c>
      <c r="X13" s="893"/>
      <c r="Y13" s="90" t="s">
        <v>192</v>
      </c>
      <c r="Z13" s="892">
        <f>C14+F14+I14</f>
        <v>0</v>
      </c>
      <c r="AA13" s="893"/>
      <c r="AB13" s="894"/>
      <c r="AC13" s="895"/>
      <c r="AH13" s="87" t="s">
        <v>225</v>
      </c>
      <c r="AI13" s="87" t="s">
        <v>417</v>
      </c>
    </row>
    <row r="14" spans="1:136" s="87" customFormat="1" ht="34.5" customHeight="1">
      <c r="A14" s="901"/>
      <c r="B14" s="903"/>
      <c r="C14" s="94">
        <f>N8</f>
        <v>0</v>
      </c>
      <c r="D14" s="94" t="s">
        <v>239</v>
      </c>
      <c r="E14" s="98">
        <f>L8</f>
        <v>0</v>
      </c>
      <c r="F14" s="99">
        <f>N10</f>
        <v>0</v>
      </c>
      <c r="G14" s="94" t="s">
        <v>239</v>
      </c>
      <c r="H14" s="98">
        <f>L10</f>
        <v>0</v>
      </c>
      <c r="I14" s="99">
        <f>N12</f>
        <v>0</v>
      </c>
      <c r="J14" s="94" t="s">
        <v>239</v>
      </c>
      <c r="K14" s="98">
        <f>L12</f>
        <v>0</v>
      </c>
      <c r="L14" s="905"/>
      <c r="M14" s="905"/>
      <c r="N14" s="906"/>
      <c r="O14" s="93"/>
      <c r="P14" s="94" t="s">
        <v>239</v>
      </c>
      <c r="Q14" s="95"/>
      <c r="R14" s="909"/>
      <c r="S14" s="898"/>
      <c r="T14" s="898"/>
      <c r="U14" s="898"/>
      <c r="V14" s="899"/>
      <c r="W14" s="909"/>
      <c r="X14" s="899"/>
      <c r="Y14" s="91" t="s">
        <v>189</v>
      </c>
      <c r="Z14" s="898">
        <f>E14+H14+K14</f>
        <v>0</v>
      </c>
      <c r="AA14" s="899"/>
      <c r="AB14" s="896"/>
      <c r="AC14" s="897"/>
      <c r="AH14" s="87" t="s">
        <v>227</v>
      </c>
      <c r="AI14" s="87" t="s">
        <v>493</v>
      </c>
    </row>
    <row r="15" spans="1:136" s="87" customFormat="1" ht="34.5" customHeight="1">
      <c r="A15" s="900">
        <v>5</v>
      </c>
      <c r="B15" s="902" t="str">
        <f>AI11</f>
        <v>岩沼西ファイターズ</v>
      </c>
      <c r="C15" s="904" t="str">
        <f>IF(C16=""," ",IF(C16&gt;E16,"○",IF(C16&lt;E16,"×","△")))</f>
        <v>△</v>
      </c>
      <c r="D15" s="892"/>
      <c r="E15" s="893"/>
      <c r="F15" s="907" t="str">
        <f>IF(F16=""," ",IF(F16&gt;H16,"○",IF(F16&lt;H16,"×","△")))</f>
        <v>△</v>
      </c>
      <c r="G15" s="892"/>
      <c r="H15" s="893"/>
      <c r="I15" s="907" t="str">
        <f>IF(I16=""," ",IF(I16&gt;K16,"○",IF(I16&lt;K16,"×","△")))</f>
        <v>△</v>
      </c>
      <c r="J15" s="892"/>
      <c r="K15" s="893"/>
      <c r="L15" s="907" t="str">
        <f>IF(L16=""," ",IF(L16&gt;N16,"○",IF(L16&lt;N16,"×","△")))</f>
        <v>△</v>
      </c>
      <c r="M15" s="892"/>
      <c r="N15" s="893"/>
      <c r="O15" s="905"/>
      <c r="P15" s="905"/>
      <c r="Q15" s="906"/>
      <c r="R15" s="908">
        <f>IF(C16&gt;E16,1,0)+IF(F16&gt;H16,1,0)+IF(L16&gt;N16,1,0)+IF(I16&gt;K16,1,0)</f>
        <v>0</v>
      </c>
      <c r="S15" s="892" t="s">
        <v>50</v>
      </c>
      <c r="T15" s="892">
        <f>IF(C16+E16&gt;0,IF(C16=E16,1,0),0)+IF(F16+H16&gt;0,IF(F16=H16,1,0),0)+IF(I16+K16&gt;0,IF(I16=K16,1,0),0)+IF(L16+N16&gt;0,IF(L16=N16,1,0),0)</f>
        <v>0</v>
      </c>
      <c r="U15" s="892" t="s">
        <v>50</v>
      </c>
      <c r="V15" s="893">
        <f>IF(C16&lt;E16,1,0)+IF(F16&lt;H16,1,0)+IF(I16&lt;K16,1,0)+IF(O16&lt;Q16,1,0)</f>
        <v>0</v>
      </c>
      <c r="W15" s="908">
        <f>R15*2+T15*1</f>
        <v>0</v>
      </c>
      <c r="X15" s="893"/>
      <c r="Y15" s="90" t="s">
        <v>192</v>
      </c>
      <c r="Z15" s="892">
        <f>C16+F16+I16</f>
        <v>0</v>
      </c>
      <c r="AA15" s="893"/>
      <c r="AB15" s="894"/>
      <c r="AC15" s="895"/>
      <c r="AH15" s="87" t="s">
        <v>229</v>
      </c>
      <c r="AI15" s="87" t="s">
        <v>491</v>
      </c>
    </row>
    <row r="16" spans="1:136" s="87" customFormat="1" ht="34.5" customHeight="1">
      <c r="A16" s="901"/>
      <c r="B16" s="903"/>
      <c r="C16" s="94">
        <f>N10</f>
        <v>0</v>
      </c>
      <c r="D16" s="94" t="s">
        <v>239</v>
      </c>
      <c r="E16" s="98">
        <f>L10</f>
        <v>0</v>
      </c>
      <c r="F16" s="99">
        <f>N12</f>
        <v>0</v>
      </c>
      <c r="G16" s="94" t="s">
        <v>239</v>
      </c>
      <c r="H16" s="98">
        <f>L12</f>
        <v>0</v>
      </c>
      <c r="I16" s="99">
        <f>Q12</f>
        <v>0</v>
      </c>
      <c r="J16" s="94" t="s">
        <v>239</v>
      </c>
      <c r="K16" s="98">
        <f>O12</f>
        <v>0</v>
      </c>
      <c r="L16" s="99">
        <f>Q14</f>
        <v>0</v>
      </c>
      <c r="M16" s="94" t="s">
        <v>239</v>
      </c>
      <c r="N16" s="98">
        <f>O14</f>
        <v>0</v>
      </c>
      <c r="O16" s="905"/>
      <c r="P16" s="905"/>
      <c r="Q16" s="906"/>
      <c r="R16" s="909"/>
      <c r="S16" s="898"/>
      <c r="T16" s="898"/>
      <c r="U16" s="898"/>
      <c r="V16" s="899"/>
      <c r="W16" s="909"/>
      <c r="X16" s="899"/>
      <c r="Y16" s="91" t="s">
        <v>189</v>
      </c>
      <c r="Z16" s="898">
        <f>E16+H16+K16</f>
        <v>0</v>
      </c>
      <c r="AA16" s="899"/>
      <c r="AB16" s="896"/>
      <c r="AC16" s="897"/>
    </row>
    <row r="17" spans="1:29" s="87" customFormat="1" ht="34.5" customHeight="1">
      <c r="A17" s="56"/>
      <c r="B17" s="9"/>
      <c r="C17" s="96"/>
      <c r="D17" s="96"/>
      <c r="E17" s="96"/>
      <c r="F17" s="96"/>
      <c r="G17" s="96"/>
      <c r="H17" s="96"/>
      <c r="I17" s="96"/>
      <c r="J17" s="96"/>
      <c r="K17" s="96"/>
      <c r="L17" s="96"/>
      <c r="M17" s="96"/>
      <c r="N17" s="96"/>
      <c r="O17" s="96"/>
      <c r="P17" s="96"/>
      <c r="Q17" s="96"/>
      <c r="R17" s="9"/>
      <c r="S17" s="9"/>
      <c r="T17" s="9"/>
      <c r="U17" s="9"/>
      <c r="V17" s="9"/>
      <c r="W17" s="9"/>
      <c r="X17" s="9"/>
      <c r="Y17" s="9"/>
      <c r="Z17" s="9"/>
      <c r="AA17" s="9"/>
      <c r="AB17" s="157"/>
      <c r="AC17" s="157"/>
    </row>
    <row r="18" spans="1:29" s="87" customFormat="1" ht="34.5" customHeight="1">
      <c r="A18" s="88"/>
      <c r="B18" s="88"/>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row>
    <row r="19" spans="1:29" s="87" customFormat="1" ht="34.5" customHeight="1">
      <c r="A19" s="885" t="s">
        <v>318</v>
      </c>
      <c r="B19" s="886"/>
      <c r="C19" s="885">
        <f>+A20</f>
        <v>1</v>
      </c>
      <c r="D19" s="887"/>
      <c r="E19" s="888"/>
      <c r="F19" s="885">
        <f>+A22</f>
        <v>2</v>
      </c>
      <c r="G19" s="887"/>
      <c r="H19" s="888"/>
      <c r="I19" s="885">
        <f>+A24</f>
        <v>3</v>
      </c>
      <c r="J19" s="887"/>
      <c r="K19" s="888"/>
      <c r="L19" s="885">
        <f>+A26</f>
        <v>4</v>
      </c>
      <c r="M19" s="887"/>
      <c r="N19" s="888"/>
      <c r="O19" s="910"/>
      <c r="P19" s="911"/>
      <c r="Q19" s="912"/>
      <c r="R19" s="84" t="s">
        <v>238</v>
      </c>
      <c r="S19" s="85" t="s">
        <v>239</v>
      </c>
      <c r="T19" s="85" t="s">
        <v>240</v>
      </c>
      <c r="U19" s="85" t="s">
        <v>239</v>
      </c>
      <c r="V19" s="86" t="s">
        <v>241</v>
      </c>
      <c r="W19" s="889" t="s">
        <v>49</v>
      </c>
      <c r="X19" s="890"/>
      <c r="Y19" s="889" t="s">
        <v>188</v>
      </c>
      <c r="Z19" s="891"/>
      <c r="AA19" s="890"/>
      <c r="AB19" s="889" t="s">
        <v>21</v>
      </c>
      <c r="AC19" s="890"/>
    </row>
    <row r="20" spans="1:29" s="87" customFormat="1" ht="34.5" customHeight="1">
      <c r="A20" s="900">
        <v>1</v>
      </c>
      <c r="B20" s="902" t="str">
        <f>AI12</f>
        <v>Ｐｃｈａｎｓ</v>
      </c>
      <c r="C20" s="905"/>
      <c r="D20" s="905"/>
      <c r="E20" s="906"/>
      <c r="F20" s="907" t="str">
        <f>IF(F21=""," ",IF(F21&gt;H21,"○",IF(F21&lt;H21,"×","△")))</f>
        <v xml:space="preserve"> </v>
      </c>
      <c r="G20" s="892"/>
      <c r="H20" s="893"/>
      <c r="I20" s="907" t="str">
        <f>IF(I21=""," ",IF(I21&gt;K21,"○",IF(I21&lt;K21,"×","△")))</f>
        <v xml:space="preserve"> </v>
      </c>
      <c r="J20" s="892"/>
      <c r="K20" s="893"/>
      <c r="L20" s="907" t="str">
        <f>IF(L21=""," ",IF(L21&gt;N21,"○",IF(L21&lt;N21,"×","△")))</f>
        <v xml:space="preserve"> </v>
      </c>
      <c r="M20" s="892"/>
      <c r="N20" s="893"/>
      <c r="O20" s="913"/>
      <c r="P20" s="914"/>
      <c r="Q20" s="915"/>
      <c r="R20" s="908">
        <f>IF(F21&gt;H21,1,0)+IF(I21&gt;K21,1,0)+IF(L21&gt;N21,1,0)</f>
        <v>0</v>
      </c>
      <c r="S20" s="892" t="s">
        <v>50</v>
      </c>
      <c r="T20" s="892">
        <f>IF(F21+H21&gt;0,IF(F21=H21,1,0),0)+IF(I21+K21&gt;0,IF(I21=K21,1,0),0)+IF(L21+N21&gt;0,IF(L21=N21,1,0),0)</f>
        <v>0</v>
      </c>
      <c r="U20" s="892" t="s">
        <v>50</v>
      </c>
      <c r="V20" s="893">
        <f>IF(F21&lt;H21,1,0)+IF(I21&lt;K21,1,0)+IF(L21&lt;N21,1,0)</f>
        <v>0</v>
      </c>
      <c r="W20" s="908">
        <f>R20*2+T20*1</f>
        <v>0</v>
      </c>
      <c r="X20" s="893"/>
      <c r="Y20" s="90" t="s">
        <v>192</v>
      </c>
      <c r="Z20" s="892">
        <f>F21+I21+L21</f>
        <v>0</v>
      </c>
      <c r="AA20" s="893"/>
      <c r="AB20" s="894"/>
      <c r="AC20" s="895"/>
    </row>
    <row r="21" spans="1:29" s="87" customFormat="1" ht="34.5" customHeight="1">
      <c r="A21" s="901"/>
      <c r="B21" s="903"/>
      <c r="C21" s="905"/>
      <c r="D21" s="905"/>
      <c r="E21" s="906"/>
      <c r="F21" s="93"/>
      <c r="G21" s="94" t="s">
        <v>239</v>
      </c>
      <c r="H21" s="95"/>
      <c r="I21" s="93"/>
      <c r="J21" s="94" t="s">
        <v>239</v>
      </c>
      <c r="K21" s="95"/>
      <c r="L21" s="93"/>
      <c r="M21" s="94" t="s">
        <v>239</v>
      </c>
      <c r="N21" s="95"/>
      <c r="O21" s="913"/>
      <c r="P21" s="914"/>
      <c r="Q21" s="915"/>
      <c r="R21" s="909"/>
      <c r="S21" s="898"/>
      <c r="T21" s="898"/>
      <c r="U21" s="898"/>
      <c r="V21" s="899"/>
      <c r="W21" s="909"/>
      <c r="X21" s="899"/>
      <c r="Y21" s="91" t="s">
        <v>189</v>
      </c>
      <c r="Z21" s="898">
        <f>H21+K21+N21</f>
        <v>0</v>
      </c>
      <c r="AA21" s="899"/>
      <c r="AB21" s="896"/>
      <c r="AC21" s="897"/>
    </row>
    <row r="22" spans="1:29" s="87" customFormat="1" ht="34.5" customHeight="1">
      <c r="A22" s="900">
        <v>2</v>
      </c>
      <c r="B22" s="902" t="str">
        <f>AI13</f>
        <v>松陵ヤンキーズ</v>
      </c>
      <c r="C22" s="904" t="str">
        <f>IF(C23=""," ",IF(C23&gt;E23,"○",IF(C23&lt;E23,"×","△")))</f>
        <v>△</v>
      </c>
      <c r="D22" s="892"/>
      <c r="E22" s="893"/>
      <c r="F22" s="905"/>
      <c r="G22" s="905"/>
      <c r="H22" s="906"/>
      <c r="I22" s="907" t="str">
        <f>IF(I23=""," ",IF(I23&gt;K23,"○",IF(I23&lt;K23,"×","△")))</f>
        <v xml:space="preserve"> </v>
      </c>
      <c r="J22" s="892"/>
      <c r="K22" s="893"/>
      <c r="L22" s="907" t="str">
        <f>IF(L23=""," ",IF(L23&gt;N23,"○",IF(L23&lt;N23,"×","△")))</f>
        <v xml:space="preserve"> </v>
      </c>
      <c r="M22" s="892"/>
      <c r="N22" s="893"/>
      <c r="O22" s="913"/>
      <c r="P22" s="914"/>
      <c r="Q22" s="915"/>
      <c r="R22" s="908">
        <f>IF(C23&gt;E23,1,0)+IF(I23&gt;K23,1,0)+IF(L23&gt;N23,1,0)</f>
        <v>0</v>
      </c>
      <c r="S22" s="892" t="s">
        <v>50</v>
      </c>
      <c r="T22" s="892">
        <f>IF(C23+E23&gt;0,IF(C23=E23,1,0),0)+IF(I23+K23&gt;0,IF(I23=K23,1,0),0)+IF(L23+N23&gt;0,IF(L23=N23,1,0),0)</f>
        <v>0</v>
      </c>
      <c r="U22" s="892" t="s">
        <v>50</v>
      </c>
      <c r="V22" s="893">
        <f>IF(C23&lt;E23,1,0)+IF(I23&lt;K23,1,0)+IF(L23&lt;N23,1,0)</f>
        <v>0</v>
      </c>
      <c r="W22" s="908">
        <f>R22*2+T22*1</f>
        <v>0</v>
      </c>
      <c r="X22" s="893"/>
      <c r="Y22" s="90" t="s">
        <v>192</v>
      </c>
      <c r="Z22" s="892">
        <f>C23+I23+L23</f>
        <v>0</v>
      </c>
      <c r="AA22" s="893"/>
      <c r="AB22" s="894"/>
      <c r="AC22" s="895"/>
    </row>
    <row r="23" spans="1:29" s="87" customFormat="1" ht="34.5" customHeight="1">
      <c r="A23" s="901"/>
      <c r="B23" s="903"/>
      <c r="C23" s="96">
        <f>H21</f>
        <v>0</v>
      </c>
      <c r="D23" s="96" t="s">
        <v>239</v>
      </c>
      <c r="E23" s="97">
        <f>F21</f>
        <v>0</v>
      </c>
      <c r="F23" s="905"/>
      <c r="G23" s="905"/>
      <c r="H23" s="906"/>
      <c r="I23" s="93"/>
      <c r="J23" s="94" t="s">
        <v>239</v>
      </c>
      <c r="K23" s="95"/>
      <c r="L23" s="93"/>
      <c r="M23" s="94" t="s">
        <v>239</v>
      </c>
      <c r="N23" s="95"/>
      <c r="O23" s="913"/>
      <c r="P23" s="914"/>
      <c r="Q23" s="915"/>
      <c r="R23" s="909"/>
      <c r="S23" s="898"/>
      <c r="T23" s="898"/>
      <c r="U23" s="898"/>
      <c r="V23" s="899"/>
      <c r="W23" s="909"/>
      <c r="X23" s="899"/>
      <c r="Y23" s="91" t="s">
        <v>189</v>
      </c>
      <c r="Z23" s="898">
        <f>E23+K23+N23</f>
        <v>0</v>
      </c>
      <c r="AA23" s="899"/>
      <c r="AB23" s="896"/>
      <c r="AC23" s="897"/>
    </row>
    <row r="24" spans="1:29" s="87" customFormat="1" ht="34.5" customHeight="1">
      <c r="A24" s="900">
        <v>3</v>
      </c>
      <c r="B24" s="902" t="str">
        <f>AI14</f>
        <v>サンライズ</v>
      </c>
      <c r="C24" s="904" t="str">
        <f>IF(C25=""," ",IF(C25&gt;E25,"○",IF(C25&lt;E25,"×","△")))</f>
        <v>△</v>
      </c>
      <c r="D24" s="892"/>
      <c r="E24" s="893"/>
      <c r="F24" s="904" t="str">
        <f>IF(F25=""," ",IF(F25&gt;H25,"○",IF(F25&lt;H25,"×","△")))</f>
        <v>△</v>
      </c>
      <c r="G24" s="892"/>
      <c r="H24" s="893"/>
      <c r="I24" s="905"/>
      <c r="J24" s="905"/>
      <c r="K24" s="906"/>
      <c r="L24" s="907" t="str">
        <f>IF(L25=""," ",IF(L25&gt;N25,"○",IF(L25&lt;N25,"×","△")))</f>
        <v xml:space="preserve"> </v>
      </c>
      <c r="M24" s="892"/>
      <c r="N24" s="893"/>
      <c r="O24" s="913"/>
      <c r="P24" s="914"/>
      <c r="Q24" s="915"/>
      <c r="R24" s="908">
        <f>IF(C25&gt;E25,1,0)+IF(F25&gt;H25,1,0)+IF(L25&gt;N25,1,0)</f>
        <v>0</v>
      </c>
      <c r="S24" s="892" t="s">
        <v>50</v>
      </c>
      <c r="T24" s="892">
        <f>IF(C25+E25&gt;0,IF(C25=E25,1,0),0)+IF(F25+H25&gt;0,IF(F25=H25,1,0),0)+IF(L25+N25&gt;0,IF(L25=N25,1,0),0)</f>
        <v>0</v>
      </c>
      <c r="U24" s="892" t="s">
        <v>50</v>
      </c>
      <c r="V24" s="893">
        <f>IF(C25&lt;E25,1,0)+IF(F25&lt;H25,1,0)+IF(L25&lt;N25,1,0)</f>
        <v>0</v>
      </c>
      <c r="W24" s="908">
        <f>R24*2+T24*1</f>
        <v>0</v>
      </c>
      <c r="X24" s="893"/>
      <c r="Y24" s="90" t="s">
        <v>192</v>
      </c>
      <c r="Z24" s="892">
        <f>C25+F25+L25</f>
        <v>0</v>
      </c>
      <c r="AA24" s="893"/>
      <c r="AB24" s="894"/>
      <c r="AC24" s="895"/>
    </row>
    <row r="25" spans="1:29" s="87" customFormat="1" ht="34.5" customHeight="1">
      <c r="A25" s="901"/>
      <c r="B25" s="903"/>
      <c r="C25" s="94">
        <f>K21</f>
        <v>0</v>
      </c>
      <c r="D25" s="94" t="s">
        <v>239</v>
      </c>
      <c r="E25" s="98">
        <f>I21</f>
        <v>0</v>
      </c>
      <c r="F25" s="96">
        <f>K23</f>
        <v>0</v>
      </c>
      <c r="G25" s="96" t="s">
        <v>239</v>
      </c>
      <c r="H25" s="97">
        <f>I23</f>
        <v>0</v>
      </c>
      <c r="I25" s="905"/>
      <c r="J25" s="905"/>
      <c r="K25" s="906"/>
      <c r="L25" s="93"/>
      <c r="M25" s="94" t="s">
        <v>239</v>
      </c>
      <c r="N25" s="95"/>
      <c r="O25" s="913"/>
      <c r="P25" s="914"/>
      <c r="Q25" s="915"/>
      <c r="R25" s="909"/>
      <c r="S25" s="898"/>
      <c r="T25" s="898"/>
      <c r="U25" s="898"/>
      <c r="V25" s="899"/>
      <c r="W25" s="909"/>
      <c r="X25" s="899"/>
      <c r="Y25" s="91" t="s">
        <v>189</v>
      </c>
      <c r="Z25" s="898">
        <f>E25+H25+N25</f>
        <v>0</v>
      </c>
      <c r="AA25" s="899"/>
      <c r="AB25" s="896"/>
      <c r="AC25" s="897"/>
    </row>
    <row r="26" spans="1:29" ht="33.6" customHeight="1">
      <c r="A26" s="900">
        <v>4</v>
      </c>
      <c r="B26" s="902" t="str">
        <f>AI15</f>
        <v>荒町フェニックス</v>
      </c>
      <c r="C26" s="904" t="str">
        <f>IF(C27=""," ",IF(C27&gt;E27,"○",IF(C27&lt;E27,"×","△")))</f>
        <v>△</v>
      </c>
      <c r="D26" s="892"/>
      <c r="E26" s="893"/>
      <c r="F26" s="907" t="str">
        <f>IF(F27=""," ",IF(F27&gt;H27,"○",IF(F27&lt;H27,"×","△")))</f>
        <v>△</v>
      </c>
      <c r="G26" s="892"/>
      <c r="H26" s="893"/>
      <c r="I26" s="907" t="str">
        <f>IF(I27=""," ",IF(I27&gt;K27,"○",IF(I27&lt;K27,"×","△")))</f>
        <v>△</v>
      </c>
      <c r="J26" s="892"/>
      <c r="K26" s="893"/>
      <c r="L26" s="905"/>
      <c r="M26" s="905"/>
      <c r="N26" s="906"/>
      <c r="O26" s="913"/>
      <c r="P26" s="914"/>
      <c r="Q26" s="915"/>
      <c r="R26" s="908">
        <f>IF(C27&gt;E27,1,0)+IF(F27&gt;H27,1,0)+IF(I27&gt;K27,1,0)</f>
        <v>0</v>
      </c>
      <c r="S26" s="892" t="s">
        <v>50</v>
      </c>
      <c r="T26" s="892">
        <f>IF(C27+E27&gt;0,IF(C27=E27,1,0),0)+IF(F27+H27&gt;0,IF(F27=H27,1,0),0)+IF(I27+K27&gt;0,IF(I27=K27,1,0),0)</f>
        <v>0</v>
      </c>
      <c r="U26" s="892" t="s">
        <v>50</v>
      </c>
      <c r="V26" s="893">
        <f>IF(C27&lt;E27,1,0)+IF(F27&lt;H27,1,0)+IF(I27&lt;K27,1,0)</f>
        <v>0</v>
      </c>
      <c r="W26" s="908">
        <f>R26*2+T26*1</f>
        <v>0</v>
      </c>
      <c r="X26" s="893"/>
      <c r="Y26" s="90" t="s">
        <v>192</v>
      </c>
      <c r="Z26" s="892">
        <f>C27+F27+I27</f>
        <v>0</v>
      </c>
      <c r="AA26" s="893"/>
      <c r="AB26" s="894"/>
      <c r="AC26" s="895"/>
    </row>
    <row r="27" spans="1:29" ht="33.6" customHeight="1">
      <c r="A27" s="901"/>
      <c r="B27" s="903"/>
      <c r="C27" s="94">
        <f>N21</f>
        <v>0</v>
      </c>
      <c r="D27" s="94" t="s">
        <v>239</v>
      </c>
      <c r="E27" s="98">
        <f>L21</f>
        <v>0</v>
      </c>
      <c r="F27" s="99">
        <f>N23</f>
        <v>0</v>
      </c>
      <c r="G27" s="94" t="s">
        <v>239</v>
      </c>
      <c r="H27" s="98">
        <f>L23</f>
        <v>0</v>
      </c>
      <c r="I27" s="99">
        <f>N25</f>
        <v>0</v>
      </c>
      <c r="J27" s="94" t="s">
        <v>239</v>
      </c>
      <c r="K27" s="98">
        <f>L25</f>
        <v>0</v>
      </c>
      <c r="L27" s="905"/>
      <c r="M27" s="905"/>
      <c r="N27" s="906"/>
      <c r="O27" s="916"/>
      <c r="P27" s="917"/>
      <c r="Q27" s="918"/>
      <c r="R27" s="909"/>
      <c r="S27" s="898"/>
      <c r="T27" s="898"/>
      <c r="U27" s="898"/>
      <c r="V27" s="899"/>
      <c r="W27" s="909"/>
      <c r="X27" s="899"/>
      <c r="Y27" s="91" t="s">
        <v>189</v>
      </c>
      <c r="Z27" s="898">
        <f>E27+H27+K27</f>
        <v>0</v>
      </c>
      <c r="AA27" s="899"/>
      <c r="AB27" s="896"/>
      <c r="AC27" s="897"/>
    </row>
    <row r="28" spans="1:29" ht="15" customHeight="1"/>
    <row r="29" spans="1:29" ht="15" customHeight="1"/>
    <row r="30" spans="1:29" ht="15" customHeight="1"/>
  </sheetData>
  <mergeCells count="160">
    <mergeCell ref="V11:V12"/>
    <mergeCell ref="W11:X12"/>
    <mergeCell ref="Z11:AA11"/>
    <mergeCell ref="AB11:AC12"/>
    <mergeCell ref="U15:U16"/>
    <mergeCell ref="U13:U14"/>
    <mergeCell ref="V13:V14"/>
    <mergeCell ref="Z16:AA16"/>
    <mergeCell ref="U9:U10"/>
    <mergeCell ref="V9:V10"/>
    <mergeCell ref="W9:X10"/>
    <mergeCell ref="Z9:AA9"/>
    <mergeCell ref="W13:X14"/>
    <mergeCell ref="Z13:AA13"/>
    <mergeCell ref="AB13:AC14"/>
    <mergeCell ref="Z14:AA14"/>
    <mergeCell ref="W15:X16"/>
    <mergeCell ref="Z15:AA15"/>
    <mergeCell ref="AB15:AC16"/>
    <mergeCell ref="Z12:AA12"/>
    <mergeCell ref="F22:H23"/>
    <mergeCell ref="R22:R23"/>
    <mergeCell ref="S22:S23"/>
    <mergeCell ref="T22:T23"/>
    <mergeCell ref="U22:U23"/>
    <mergeCell ref="A19:B19"/>
    <mergeCell ref="A20:A21"/>
    <mergeCell ref="V15:V16"/>
    <mergeCell ref="V22:V23"/>
    <mergeCell ref="A15:A16"/>
    <mergeCell ref="B15:B16"/>
    <mergeCell ref="C15:E15"/>
    <mergeCell ref="F15:H15"/>
    <mergeCell ref="I15:K15"/>
    <mergeCell ref="R15:R16"/>
    <mergeCell ref="S15:S16"/>
    <mergeCell ref="T15:T16"/>
    <mergeCell ref="B20:B21"/>
    <mergeCell ref="F20:H20"/>
    <mergeCell ref="O15:Q16"/>
    <mergeCell ref="L15:N15"/>
    <mergeCell ref="W22:X23"/>
    <mergeCell ref="Z22:AA22"/>
    <mergeCell ref="AB22:AC23"/>
    <mergeCell ref="Z23:AA23"/>
    <mergeCell ref="L22:N22"/>
    <mergeCell ref="O19:Q27"/>
    <mergeCell ref="C20:E21"/>
    <mergeCell ref="R20:R21"/>
    <mergeCell ref="S20:S21"/>
    <mergeCell ref="T20:T21"/>
    <mergeCell ref="U20:U21"/>
    <mergeCell ref="V20:V21"/>
    <mergeCell ref="W20:X21"/>
    <mergeCell ref="Z20:AA20"/>
    <mergeCell ref="AB20:AC21"/>
    <mergeCell ref="Z21:AA21"/>
    <mergeCell ref="L20:N20"/>
    <mergeCell ref="C19:E19"/>
    <mergeCell ref="F19:H19"/>
    <mergeCell ref="I19:K19"/>
    <mergeCell ref="L19:N19"/>
    <mergeCell ref="W19:X19"/>
    <mergeCell ref="Y19:AA19"/>
    <mergeCell ref="AB19:AC19"/>
    <mergeCell ref="L11:N11"/>
    <mergeCell ref="R11:R12"/>
    <mergeCell ref="S11:S12"/>
    <mergeCell ref="T11:T12"/>
    <mergeCell ref="U11:U12"/>
    <mergeCell ref="A13:A14"/>
    <mergeCell ref="B13:B14"/>
    <mergeCell ref="C13:E13"/>
    <mergeCell ref="F13:H13"/>
    <mergeCell ref="I13:K13"/>
    <mergeCell ref="L13:N14"/>
    <mergeCell ref="R13:R14"/>
    <mergeCell ref="S13:S14"/>
    <mergeCell ref="T13:T14"/>
    <mergeCell ref="O11:Q11"/>
    <mergeCell ref="O13:Q13"/>
    <mergeCell ref="X1:AC1"/>
    <mergeCell ref="A3:AC3"/>
    <mergeCell ref="A6:B6"/>
    <mergeCell ref="C6:E6"/>
    <mergeCell ref="F6:H6"/>
    <mergeCell ref="I6:K6"/>
    <mergeCell ref="L6:N6"/>
    <mergeCell ref="W6:X6"/>
    <mergeCell ref="Y6:AA6"/>
    <mergeCell ref="AB6:AC6"/>
    <mergeCell ref="O6:Q6"/>
    <mergeCell ref="U7:U8"/>
    <mergeCell ref="V7:V8"/>
    <mergeCell ref="W7:X8"/>
    <mergeCell ref="Z7:AA7"/>
    <mergeCell ref="AB7:AC8"/>
    <mergeCell ref="Z8:AA8"/>
    <mergeCell ref="L9:N9"/>
    <mergeCell ref="F7:H7"/>
    <mergeCell ref="R9:R10"/>
    <mergeCell ref="I7:K7"/>
    <mergeCell ref="L7:N7"/>
    <mergeCell ref="O7:Q7"/>
    <mergeCell ref="O9:Q9"/>
    <mergeCell ref="S9:S10"/>
    <mergeCell ref="T9:T10"/>
    <mergeCell ref="R7:R8"/>
    <mergeCell ref="S7:S8"/>
    <mergeCell ref="T7:T8"/>
    <mergeCell ref="AB9:AC10"/>
    <mergeCell ref="Z10:AA10"/>
    <mergeCell ref="B24:B25"/>
    <mergeCell ref="F24:H24"/>
    <mergeCell ref="L24:N24"/>
    <mergeCell ref="I24:K25"/>
    <mergeCell ref="R24:R25"/>
    <mergeCell ref="I20:K20"/>
    <mergeCell ref="A7:A8"/>
    <mergeCell ref="B7:B8"/>
    <mergeCell ref="C7:E8"/>
    <mergeCell ref="A9:A10"/>
    <mergeCell ref="B9:B10"/>
    <mergeCell ref="C9:E9"/>
    <mergeCell ref="F9:H10"/>
    <mergeCell ref="I9:K9"/>
    <mergeCell ref="A11:A12"/>
    <mergeCell ref="C24:E24"/>
    <mergeCell ref="A22:A23"/>
    <mergeCell ref="B22:B23"/>
    <mergeCell ref="C22:E22"/>
    <mergeCell ref="I22:K22"/>
    <mergeCell ref="B11:B12"/>
    <mergeCell ref="C11:E11"/>
    <mergeCell ref="F11:H11"/>
    <mergeCell ref="I11:K12"/>
    <mergeCell ref="S24:S25"/>
    <mergeCell ref="T24:T25"/>
    <mergeCell ref="U24:U25"/>
    <mergeCell ref="V24:V25"/>
    <mergeCell ref="W24:X25"/>
    <mergeCell ref="Z24:AA24"/>
    <mergeCell ref="AB24:AC25"/>
    <mergeCell ref="Z25:AA25"/>
    <mergeCell ref="A26:A27"/>
    <mergeCell ref="B26:B27"/>
    <mergeCell ref="C26:E26"/>
    <mergeCell ref="I26:K26"/>
    <mergeCell ref="F26:H26"/>
    <mergeCell ref="L26:N27"/>
    <mergeCell ref="R26:R27"/>
    <mergeCell ref="S26:S27"/>
    <mergeCell ref="T26:T27"/>
    <mergeCell ref="U26:U27"/>
    <mergeCell ref="V26:V27"/>
    <mergeCell ref="W26:X27"/>
    <mergeCell ref="Z26:AA26"/>
    <mergeCell ref="AB26:AC27"/>
    <mergeCell ref="Z27:AA27"/>
    <mergeCell ref="A24:A25"/>
  </mergeCells>
  <phoneticPr fontId="1"/>
  <printOptions horizontalCentered="1"/>
  <pageMargins left="0.31496062992125984" right="0" top="0.74803149606299213" bottom="0.15748031496062992"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C176"/>
  <sheetViews>
    <sheetView showGridLines="0" view="pageBreakPreview" zoomScaleNormal="85" zoomScaleSheetLayoutView="100" workbookViewId="0">
      <selection activeCell="B14" sqref="B14"/>
    </sheetView>
  </sheetViews>
  <sheetFormatPr defaultColWidth="9" defaultRowHeight="16.5"/>
  <cols>
    <col min="1" max="1" width="1.875" style="1" customWidth="1"/>
    <col min="2" max="2" width="96.25" style="1" customWidth="1"/>
    <col min="3" max="3" width="2" style="1" customWidth="1"/>
    <col min="4" max="16384" width="9" style="1"/>
  </cols>
  <sheetData>
    <row r="1" spans="1:3" ht="18.75" customHeight="1"/>
    <row r="2" spans="1:3" ht="25.5" customHeight="1">
      <c r="A2" s="594" t="s">
        <v>52</v>
      </c>
      <c r="B2" s="594"/>
      <c r="C2" s="594"/>
    </row>
    <row r="3" spans="1:3">
      <c r="B3" s="59"/>
    </row>
    <row r="4" spans="1:3" ht="18.75" customHeight="1">
      <c r="B4" s="60" t="s">
        <v>53</v>
      </c>
    </row>
    <row r="5" spans="1:3" ht="18.75" customHeight="1">
      <c r="B5" s="61" t="s">
        <v>51</v>
      </c>
    </row>
    <row r="6" spans="1:3" ht="18.75" customHeight="1">
      <c r="B6" s="61" t="s">
        <v>54</v>
      </c>
    </row>
    <row r="7" spans="1:3" ht="18.75" customHeight="1">
      <c r="B7" s="61"/>
    </row>
    <row r="8" spans="1:3" ht="18.75" customHeight="1">
      <c r="B8" s="62" t="s">
        <v>55</v>
      </c>
    </row>
    <row r="9" spans="1:3">
      <c r="B9" s="1" t="s">
        <v>56</v>
      </c>
    </row>
    <row r="10" spans="1:3">
      <c r="B10" s="63" t="s">
        <v>57</v>
      </c>
    </row>
    <row r="12" spans="1:3" ht="18.75" customHeight="1">
      <c r="B12" s="1" t="s">
        <v>58</v>
      </c>
    </row>
    <row r="13" spans="1:3" ht="19.5">
      <c r="B13" s="64" t="s">
        <v>59</v>
      </c>
    </row>
    <row r="14" spans="1:3" ht="95.25" customHeight="1">
      <c r="B14" s="65" t="s">
        <v>60</v>
      </c>
    </row>
    <row r="15" spans="1:3" ht="18.75" customHeight="1">
      <c r="B15" s="66" t="s">
        <v>61</v>
      </c>
    </row>
    <row r="16" spans="1:3" ht="18.75" customHeight="1">
      <c r="B16" s="67" t="s">
        <v>62</v>
      </c>
    </row>
    <row r="17" spans="2:2" ht="18.75" customHeight="1"/>
    <row r="18" spans="2:2" ht="19.5">
      <c r="B18" s="64" t="s">
        <v>63</v>
      </c>
    </row>
    <row r="19" spans="2:2" ht="80.25" customHeight="1">
      <c r="B19" s="65" t="s">
        <v>64</v>
      </c>
    </row>
    <row r="20" spans="2:2" ht="18.75" customHeight="1"/>
    <row r="21" spans="2:2" ht="19.5">
      <c r="B21" s="64" t="s">
        <v>65</v>
      </c>
    </row>
    <row r="22" spans="2:2" ht="101.25" customHeight="1">
      <c r="B22" s="65" t="s">
        <v>66</v>
      </c>
    </row>
    <row r="23" spans="2:2" ht="18.75" customHeight="1"/>
    <row r="24" spans="2:2" ht="19.5">
      <c r="B24" s="64" t="s">
        <v>67</v>
      </c>
    </row>
    <row r="25" spans="2:2">
      <c r="B25" s="65" t="s">
        <v>288</v>
      </c>
    </row>
    <row r="26" spans="2:2">
      <c r="B26" s="1" t="s">
        <v>68</v>
      </c>
    </row>
    <row r="27" spans="2:2" ht="18.75" customHeight="1">
      <c r="B27" s="1" t="s">
        <v>69</v>
      </c>
    </row>
    <row r="28" spans="2:2" ht="18.75" customHeight="1">
      <c r="B28" s="1" t="s">
        <v>70</v>
      </c>
    </row>
    <row r="29" spans="2:2" ht="18.75" customHeight="1">
      <c r="B29" s="1" t="s">
        <v>71</v>
      </c>
    </row>
    <row r="30" spans="2:2" ht="18.75" customHeight="1">
      <c r="B30" s="1" t="s">
        <v>72</v>
      </c>
    </row>
    <row r="31" spans="2:2" ht="18.75" customHeight="1">
      <c r="B31" s="1" t="s">
        <v>73</v>
      </c>
    </row>
    <row r="32" spans="2:2" ht="18.75" customHeight="1">
      <c r="B32" s="1" t="s">
        <v>74</v>
      </c>
    </row>
    <row r="33" spans="2:2" ht="18.75" customHeight="1">
      <c r="B33" s="1" t="s">
        <v>75</v>
      </c>
    </row>
    <row r="34" spans="2:2" ht="18.75" customHeight="1">
      <c r="B34" s="1" t="s">
        <v>76</v>
      </c>
    </row>
    <row r="35" spans="2:2" ht="32.25" customHeight="1">
      <c r="B35" s="68" t="s">
        <v>77</v>
      </c>
    </row>
    <row r="36" spans="2:2" ht="18.75" customHeight="1">
      <c r="B36" s="1" t="s">
        <v>78</v>
      </c>
    </row>
    <row r="37" spans="2:2" ht="18.75" customHeight="1">
      <c r="B37" s="1" t="s">
        <v>79</v>
      </c>
    </row>
    <row r="38" spans="2:2" s="2" customFormat="1" ht="18.75" customHeight="1">
      <c r="B38" s="2" t="s">
        <v>80</v>
      </c>
    </row>
    <row r="39" spans="2:2" ht="18.75" customHeight="1">
      <c r="B39" s="1" t="s">
        <v>81</v>
      </c>
    </row>
    <row r="40" spans="2:2" ht="18.75" customHeight="1">
      <c r="B40" s="1" t="s">
        <v>82</v>
      </c>
    </row>
    <row r="41" spans="2:2" ht="18.75" customHeight="1">
      <c r="B41" s="1" t="s">
        <v>193</v>
      </c>
    </row>
    <row r="42" spans="2:2" ht="18.75" customHeight="1">
      <c r="B42" s="1" t="s">
        <v>83</v>
      </c>
    </row>
    <row r="43" spans="2:2" ht="18.75" customHeight="1">
      <c r="B43" s="1" t="s">
        <v>289</v>
      </c>
    </row>
    <row r="44" spans="2:2" ht="78.75" customHeight="1">
      <c r="B44" s="65" t="s">
        <v>84</v>
      </c>
    </row>
    <row r="45" spans="2:2" ht="18.75" customHeight="1"/>
    <row r="46" spans="2:2" ht="18.75" customHeight="1">
      <c r="B46" s="64" t="s">
        <v>85</v>
      </c>
    </row>
    <row r="47" spans="2:2" ht="36" customHeight="1">
      <c r="B47" s="69" t="s">
        <v>86</v>
      </c>
    </row>
    <row r="48" spans="2:2" ht="18.75" customHeight="1">
      <c r="B48" s="1" t="s">
        <v>87</v>
      </c>
    </row>
    <row r="49" spans="2:2" ht="18.75" customHeight="1">
      <c r="B49" s="1" t="s">
        <v>88</v>
      </c>
    </row>
    <row r="50" spans="2:2" ht="18.75" customHeight="1">
      <c r="B50" s="1" t="s">
        <v>89</v>
      </c>
    </row>
    <row r="51" spans="2:2" ht="18.75" customHeight="1">
      <c r="B51" s="70" t="s">
        <v>90</v>
      </c>
    </row>
    <row r="52" spans="2:2" ht="18.75" customHeight="1">
      <c r="B52" s="1" t="s">
        <v>91</v>
      </c>
    </row>
    <row r="53" spans="2:2" ht="18.75" customHeight="1">
      <c r="B53" s="1" t="s">
        <v>92</v>
      </c>
    </row>
    <row r="54" spans="2:2" ht="18.75" customHeight="1">
      <c r="B54" s="1" t="s">
        <v>93</v>
      </c>
    </row>
    <row r="55" spans="2:2" ht="18.75" customHeight="1">
      <c r="B55" s="1" t="s">
        <v>94</v>
      </c>
    </row>
    <row r="56" spans="2:2" ht="18.75" customHeight="1">
      <c r="B56" s="1" t="s">
        <v>95</v>
      </c>
    </row>
    <row r="57" spans="2:2" ht="18.75" customHeight="1">
      <c r="B57" s="1" t="s">
        <v>96</v>
      </c>
    </row>
    <row r="58" spans="2:2" ht="18.75" customHeight="1">
      <c r="B58" s="1" t="s">
        <v>97</v>
      </c>
    </row>
    <row r="59" spans="2:2" ht="18.75" customHeight="1">
      <c r="B59" s="1" t="s">
        <v>98</v>
      </c>
    </row>
    <row r="60" spans="2:2" ht="18.75" customHeight="1">
      <c r="B60" s="1" t="s">
        <v>99</v>
      </c>
    </row>
    <row r="61" spans="2:2" ht="18.75" customHeight="1">
      <c r="B61" s="1" t="s">
        <v>100</v>
      </c>
    </row>
    <row r="62" spans="2:2" ht="18.75" customHeight="1">
      <c r="B62" s="1" t="s">
        <v>101</v>
      </c>
    </row>
    <row r="63" spans="2:2" ht="33">
      <c r="B63" s="69" t="s">
        <v>102</v>
      </c>
    </row>
    <row r="64" spans="2:2" ht="42" customHeight="1">
      <c r="B64" s="69" t="s">
        <v>103</v>
      </c>
    </row>
    <row r="65" spans="2:2" ht="18.75" customHeight="1"/>
    <row r="66" spans="2:2" ht="18.75" customHeight="1">
      <c r="B66" s="64" t="s">
        <v>104</v>
      </c>
    </row>
    <row r="67" spans="2:2" ht="42.75" customHeight="1">
      <c r="B67" s="69" t="s">
        <v>105</v>
      </c>
    </row>
    <row r="68" spans="2:2" ht="11.25" customHeight="1">
      <c r="B68" s="1" t="s">
        <v>106</v>
      </c>
    </row>
    <row r="69" spans="2:2" ht="18.75" customHeight="1">
      <c r="B69" s="64" t="s">
        <v>107</v>
      </c>
    </row>
    <row r="70" spans="2:2" ht="76.5" customHeight="1">
      <c r="B70" s="69" t="s">
        <v>108</v>
      </c>
    </row>
    <row r="71" spans="2:2" ht="8.25" customHeight="1">
      <c r="B71" s="1" t="s">
        <v>106</v>
      </c>
    </row>
    <row r="72" spans="2:2" ht="18.75" customHeight="1">
      <c r="B72" s="64" t="s">
        <v>109</v>
      </c>
    </row>
    <row r="73" spans="2:2" ht="18.75" customHeight="1">
      <c r="B73" s="1" t="s">
        <v>110</v>
      </c>
    </row>
    <row r="74" spans="2:2" ht="18.75" customHeight="1">
      <c r="B74" s="70" t="s">
        <v>187</v>
      </c>
    </row>
    <row r="75" spans="2:2">
      <c r="B75" s="1" t="s">
        <v>111</v>
      </c>
    </row>
    <row r="76" spans="2:2">
      <c r="B76" s="1" t="s">
        <v>112</v>
      </c>
    </row>
    <row r="77" spans="2:2">
      <c r="B77" s="1" t="s">
        <v>113</v>
      </c>
    </row>
    <row r="78" spans="2:2">
      <c r="B78" s="1" t="s">
        <v>114</v>
      </c>
    </row>
    <row r="79" spans="2:2">
      <c r="B79" s="1" t="s">
        <v>115</v>
      </c>
    </row>
    <row r="80" spans="2:2" ht="18.75" customHeight="1">
      <c r="B80" s="1" t="s">
        <v>106</v>
      </c>
    </row>
    <row r="81" spans="2:2" ht="18.75" customHeight="1">
      <c r="B81" s="64" t="s">
        <v>116</v>
      </c>
    </row>
    <row r="82" spans="2:2" ht="18.75" customHeight="1">
      <c r="B82" s="1" t="s">
        <v>290</v>
      </c>
    </row>
    <row r="83" spans="2:2" ht="18.75" customHeight="1">
      <c r="B83" s="1" t="s">
        <v>117</v>
      </c>
    </row>
    <row r="84" spans="2:2" ht="18.75" customHeight="1">
      <c r="B84" s="1" t="s">
        <v>118</v>
      </c>
    </row>
    <row r="85" spans="2:2" s="2" customFormat="1">
      <c r="B85" s="2" t="s">
        <v>119</v>
      </c>
    </row>
    <row r="86" spans="2:2" ht="18.75" customHeight="1">
      <c r="B86" s="1" t="s">
        <v>58</v>
      </c>
    </row>
    <row r="87" spans="2:2" ht="18.75" customHeight="1">
      <c r="B87" s="64" t="s">
        <v>120</v>
      </c>
    </row>
    <row r="88" spans="2:2" ht="18.75" customHeight="1">
      <c r="B88" s="1" t="s">
        <v>121</v>
      </c>
    </row>
    <row r="89" spans="2:2">
      <c r="B89" s="1" t="s">
        <v>122</v>
      </c>
    </row>
    <row r="91" spans="2:2" ht="18.75" customHeight="1">
      <c r="B91" s="63" t="s">
        <v>123</v>
      </c>
    </row>
    <row r="92" spans="2:2" ht="18.75" customHeight="1">
      <c r="B92" s="1" t="s">
        <v>124</v>
      </c>
    </row>
    <row r="93" spans="2:2" ht="18.75" customHeight="1">
      <c r="B93" s="71" t="s">
        <v>125</v>
      </c>
    </row>
    <row r="94" spans="2:2" ht="18.75" customHeight="1">
      <c r="B94" s="1" t="s">
        <v>126</v>
      </c>
    </row>
    <row r="95" spans="2:2" ht="18.75" customHeight="1">
      <c r="B95" s="1" t="s">
        <v>127</v>
      </c>
    </row>
    <row r="96" spans="2:2" ht="18.75" customHeight="1"/>
    <row r="97" spans="2:2" ht="18.75" customHeight="1">
      <c r="B97" s="63" t="s">
        <v>128</v>
      </c>
    </row>
    <row r="98" spans="2:2" ht="18.75" customHeight="1">
      <c r="B98" s="1" t="s">
        <v>129</v>
      </c>
    </row>
    <row r="99" spans="2:2" ht="18.75" customHeight="1"/>
    <row r="100" spans="2:2" ht="18.75" customHeight="1">
      <c r="B100" s="63" t="s">
        <v>130</v>
      </c>
    </row>
    <row r="101" spans="2:2" ht="18.75" customHeight="1">
      <c r="B101" s="1" t="s">
        <v>131</v>
      </c>
    </row>
    <row r="102" spans="2:2" ht="18.75" customHeight="1">
      <c r="B102" s="1" t="s">
        <v>132</v>
      </c>
    </row>
    <row r="103" spans="2:2" ht="18.75" customHeight="1">
      <c r="B103" s="1" t="s">
        <v>133</v>
      </c>
    </row>
    <row r="104" spans="2:2" ht="18.75" customHeight="1">
      <c r="B104" s="1" t="s">
        <v>134</v>
      </c>
    </row>
    <row r="105" spans="2:2" ht="18.75" customHeight="1">
      <c r="B105" s="1" t="s">
        <v>135</v>
      </c>
    </row>
    <row r="106" spans="2:2" ht="18.75" customHeight="1">
      <c r="B106" s="1" t="s">
        <v>136</v>
      </c>
    </row>
    <row r="107" spans="2:2" ht="18.75" customHeight="1">
      <c r="B107" s="1" t="s">
        <v>137</v>
      </c>
    </row>
    <row r="108" spans="2:2" ht="18.75" customHeight="1"/>
    <row r="109" spans="2:2" ht="18.75" customHeight="1">
      <c r="B109" s="63" t="s">
        <v>138</v>
      </c>
    </row>
    <row r="110" spans="2:2" ht="18.75" customHeight="1">
      <c r="B110" s="1" t="s">
        <v>139</v>
      </c>
    </row>
    <row r="111" spans="2:2" ht="18.75" customHeight="1">
      <c r="B111" s="1" t="s">
        <v>140</v>
      </c>
    </row>
    <row r="112" spans="2:2" ht="18.75" customHeight="1">
      <c r="B112" s="1" t="s">
        <v>141</v>
      </c>
    </row>
    <row r="113" spans="2:2" ht="18.75" customHeight="1">
      <c r="B113" s="1" t="s">
        <v>142</v>
      </c>
    </row>
    <row r="114" spans="2:2" ht="18.75" customHeight="1"/>
    <row r="115" spans="2:2" ht="18.75" customHeight="1">
      <c r="B115" s="63" t="s">
        <v>143</v>
      </c>
    </row>
    <row r="116" spans="2:2" ht="18.75" customHeight="1">
      <c r="B116" s="1" t="s">
        <v>144</v>
      </c>
    </row>
    <row r="117" spans="2:2" ht="18.75" customHeight="1">
      <c r="B117" s="1" t="s">
        <v>145</v>
      </c>
    </row>
    <row r="118" spans="2:2" ht="18.75" customHeight="1">
      <c r="B118" s="1" t="s">
        <v>146</v>
      </c>
    </row>
    <row r="119" spans="2:2" ht="18.75" customHeight="1">
      <c r="B119" s="1" t="s">
        <v>147</v>
      </c>
    </row>
    <row r="120" spans="2:2" ht="18.75" customHeight="1">
      <c r="B120" s="1" t="s">
        <v>148</v>
      </c>
    </row>
    <row r="121" spans="2:2" ht="18.75" customHeight="1">
      <c r="B121" s="1" t="s">
        <v>149</v>
      </c>
    </row>
    <row r="122" spans="2:2" ht="18.75" customHeight="1">
      <c r="B122" s="1" t="s">
        <v>150</v>
      </c>
    </row>
    <row r="123" spans="2:2" ht="18.75" customHeight="1">
      <c r="B123" s="1" t="s">
        <v>151</v>
      </c>
    </row>
    <row r="124" spans="2:2" ht="18.75" customHeight="1">
      <c r="B124" s="1" t="s">
        <v>152</v>
      </c>
    </row>
    <row r="125" spans="2:2" ht="18.75" customHeight="1">
      <c r="B125" s="1" t="s">
        <v>153</v>
      </c>
    </row>
    <row r="126" spans="2:2" ht="18.75" customHeight="1">
      <c r="B126" s="1" t="s">
        <v>154</v>
      </c>
    </row>
    <row r="127" spans="2:2" ht="18.75" customHeight="1">
      <c r="B127" s="1" t="s">
        <v>155</v>
      </c>
    </row>
    <row r="128" spans="2:2" ht="18.75" customHeight="1"/>
    <row r="129" spans="2:2" ht="18.75" customHeight="1">
      <c r="B129" s="63" t="s">
        <v>156</v>
      </c>
    </row>
    <row r="130" spans="2:2" ht="18.75" customHeight="1">
      <c r="B130" s="1" t="s">
        <v>157</v>
      </c>
    </row>
    <row r="131" spans="2:2" ht="18.75" customHeight="1">
      <c r="B131" s="1" t="s">
        <v>158</v>
      </c>
    </row>
    <row r="132" spans="2:2" ht="18.75" customHeight="1">
      <c r="B132" s="1" t="s">
        <v>159</v>
      </c>
    </row>
    <row r="133" spans="2:2" ht="18.75" customHeight="1">
      <c r="B133" s="1" t="s">
        <v>160</v>
      </c>
    </row>
    <row r="134" spans="2:2" ht="18.75" customHeight="1">
      <c r="B134" s="1" t="s">
        <v>161</v>
      </c>
    </row>
    <row r="135" spans="2:2" ht="18.75" customHeight="1">
      <c r="B135" s="1" t="s">
        <v>162</v>
      </c>
    </row>
    <row r="136" spans="2:2" ht="18.75" customHeight="1">
      <c r="B136" s="1" t="s">
        <v>163</v>
      </c>
    </row>
    <row r="137" spans="2:2" ht="18.75" customHeight="1">
      <c r="B137" s="72" t="s">
        <v>164</v>
      </c>
    </row>
    <row r="138" spans="2:2" ht="18.75" customHeight="1"/>
    <row r="139" spans="2:2" ht="18.75" customHeight="1">
      <c r="B139" s="1" t="s">
        <v>58</v>
      </c>
    </row>
    <row r="140" spans="2:2" ht="18.75" customHeight="1">
      <c r="B140" s="64" t="s">
        <v>165</v>
      </c>
    </row>
    <row r="141" spans="2:2" ht="18.75" customHeight="1">
      <c r="B141" s="63" t="s">
        <v>166</v>
      </c>
    </row>
    <row r="142" spans="2:2" ht="18.75" customHeight="1">
      <c r="B142" s="1" t="s">
        <v>167</v>
      </c>
    </row>
    <row r="143" spans="2:2" ht="18.75" customHeight="1">
      <c r="B143" s="1" t="s">
        <v>168</v>
      </c>
    </row>
    <row r="144" spans="2:2" ht="18.75" customHeight="1">
      <c r="B144" s="1" t="s">
        <v>169</v>
      </c>
    </row>
    <row r="145" spans="2:2" ht="18.75" customHeight="1">
      <c r="B145" s="63" t="s">
        <v>170</v>
      </c>
    </row>
    <row r="146" spans="2:2" ht="18.75" customHeight="1">
      <c r="B146" s="1" t="s">
        <v>171</v>
      </c>
    </row>
    <row r="147" spans="2:2" ht="18.75" customHeight="1">
      <c r="B147" s="1" t="s">
        <v>172</v>
      </c>
    </row>
    <row r="148" spans="2:2" ht="18.75" customHeight="1">
      <c r="B148" s="63" t="s">
        <v>173</v>
      </c>
    </row>
    <row r="149" spans="2:2">
      <c r="B149" s="68" t="s">
        <v>174</v>
      </c>
    </row>
    <row r="150" spans="2:2">
      <c r="B150" s="1" t="s">
        <v>175</v>
      </c>
    </row>
    <row r="152" spans="2:2" ht="18.75" customHeight="1">
      <c r="B152" s="67" t="s">
        <v>176</v>
      </c>
    </row>
    <row r="153" spans="2:2">
      <c r="B153" s="73" t="s">
        <v>177</v>
      </c>
    </row>
    <row r="154" spans="2:2">
      <c r="B154" s="70" t="s">
        <v>178</v>
      </c>
    </row>
    <row r="155" spans="2:2">
      <c r="B155" s="70" t="s">
        <v>179</v>
      </c>
    </row>
    <row r="156" spans="2:2">
      <c r="B156" s="70" t="s">
        <v>180</v>
      </c>
    </row>
    <row r="157" spans="2:2">
      <c r="B157" s="70" t="s">
        <v>181</v>
      </c>
    </row>
    <row r="158" spans="2:2" ht="18.75" customHeight="1">
      <c r="B158" s="1" t="s">
        <v>58</v>
      </c>
    </row>
    <row r="159" spans="2:2" ht="53.25" customHeight="1">
      <c r="B159" s="74" t="s">
        <v>182</v>
      </c>
    </row>
    <row r="160" spans="2:2" ht="18.75" customHeight="1">
      <c r="B160" s="63"/>
    </row>
    <row r="161" spans="2:2" ht="18.75" customHeight="1">
      <c r="B161" s="1" t="s">
        <v>58</v>
      </c>
    </row>
    <row r="162" spans="2:2" ht="18.75" customHeight="1"/>
    <row r="163" spans="2:2" ht="18.75" customHeight="1">
      <c r="B163" s="1" t="s">
        <v>106</v>
      </c>
    </row>
    <row r="164" spans="2:2" ht="18.75" customHeight="1"/>
    <row r="165" spans="2:2" ht="18.75" customHeight="1"/>
    <row r="166" spans="2:2" ht="18.75" customHeight="1"/>
    <row r="167" spans="2:2" ht="18.75" customHeight="1"/>
    <row r="168" spans="2:2" ht="18.75" customHeight="1"/>
    <row r="169" spans="2:2" ht="18.75" customHeight="1"/>
    <row r="170" spans="2:2" ht="18.75" customHeight="1"/>
    <row r="171" spans="2:2" ht="18.75" customHeight="1"/>
    <row r="172" spans="2:2" ht="18.75" customHeight="1"/>
    <row r="173" spans="2:2" ht="18.75" customHeight="1"/>
    <row r="174" spans="2:2" ht="20.25" customHeight="1"/>
    <row r="175" spans="2:2" ht="20.25" customHeight="1"/>
    <row r="176" spans="2:2" ht="20.25" customHeight="1"/>
  </sheetData>
  <mergeCells count="1">
    <mergeCell ref="A2:C2"/>
  </mergeCells>
  <phoneticPr fontId="1"/>
  <printOptions horizontalCentered="1"/>
  <pageMargins left="0.59055118110236227" right="0.59055118110236227" top="0.98425196850393704" bottom="0.39370078740157483" header="0.31496062992125984" footer="0.31496062992125984"/>
  <pageSetup paperSize="9" scale="90" orientation="portrait" verticalDpi="360" r:id="rId1"/>
  <headerFooter>
    <oddFooter>&amp;C&amp;P</oddFooter>
  </headerFooter>
  <rowBreaks count="3" manualBreakCount="3">
    <brk id="35" max="2" man="1"/>
    <brk id="70" max="2" man="1"/>
    <brk id="114"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F9077-C4D9-4337-9C83-FEB19E8A8467}">
  <sheetPr>
    <pageSetUpPr fitToPage="1"/>
  </sheetPr>
  <dimension ref="A1:X54"/>
  <sheetViews>
    <sheetView view="pageBreakPreview" topLeftCell="A16" zoomScale="60" zoomScaleNormal="60" workbookViewId="0">
      <selection activeCell="M89" sqref="M89"/>
    </sheetView>
  </sheetViews>
  <sheetFormatPr defaultRowHeight="13.5"/>
  <cols>
    <col min="1" max="1" width="9.625" style="537" customWidth="1"/>
    <col min="2" max="2" width="10.625" style="537" customWidth="1"/>
    <col min="3" max="3" width="6.75" style="537" customWidth="1"/>
    <col min="4" max="4" width="7.625" style="537" customWidth="1"/>
    <col min="5" max="5" width="28.75" customWidth="1"/>
    <col min="6" max="6" width="7.625" customWidth="1"/>
    <col min="7" max="7" width="3.625" style="537" customWidth="1"/>
    <col min="8" max="8" width="7.625" style="537" customWidth="1"/>
    <col min="9" max="9" width="5.875" style="537" customWidth="1"/>
    <col min="10" max="10" width="7.625" style="537" customWidth="1"/>
    <col min="11" max="11" width="28.75" customWidth="1"/>
    <col min="12" max="12" width="9.5" style="537" customWidth="1"/>
    <col min="13" max="13" width="10.625" style="537" customWidth="1"/>
    <col min="14" max="14" width="6.75" style="537" customWidth="1"/>
    <col min="15" max="15" width="7.625" style="537" customWidth="1"/>
    <col min="16" max="16" width="28.75" customWidth="1"/>
    <col min="17" max="17" width="7.625" customWidth="1"/>
    <col min="18" max="18" width="3.625" style="537" customWidth="1"/>
    <col min="19" max="19" width="7.625" style="537" customWidth="1"/>
    <col min="20" max="20" width="5.875" style="537" customWidth="1"/>
    <col min="21" max="21" width="7.625" style="537" customWidth="1"/>
    <col min="22" max="22" width="28.75" customWidth="1"/>
    <col min="23" max="23" width="10" style="537" customWidth="1"/>
    <col min="24" max="24" width="9" customWidth="1"/>
  </cols>
  <sheetData>
    <row r="1" spans="1:24" ht="60" customHeight="1">
      <c r="A1" s="919" t="s">
        <v>858</v>
      </c>
      <c r="B1" s="919"/>
      <c r="C1" s="919"/>
      <c r="D1" s="919"/>
      <c r="E1" s="919"/>
      <c r="F1" s="919"/>
      <c r="G1" s="919"/>
      <c r="H1" s="919"/>
      <c r="I1" s="919"/>
      <c r="J1" s="919"/>
      <c r="K1" s="919"/>
      <c r="L1" s="919"/>
      <c r="M1" s="919"/>
      <c r="N1" s="919"/>
      <c r="O1" s="919"/>
      <c r="P1" s="919"/>
      <c r="Q1" s="919"/>
      <c r="R1" s="919"/>
      <c r="S1" s="919"/>
      <c r="T1" s="919"/>
      <c r="U1" s="919"/>
      <c r="V1" s="919"/>
      <c r="W1" s="919"/>
    </row>
    <row r="2" spans="1:24" s="22" customFormat="1" ht="39.950000000000003" customHeight="1">
      <c r="A2" s="944" t="s">
        <v>748</v>
      </c>
      <c r="B2" s="944"/>
      <c r="C2" s="944"/>
      <c r="D2" s="944"/>
      <c r="E2" s="944"/>
      <c r="F2" s="944"/>
      <c r="G2" s="944"/>
      <c r="H2" s="944"/>
      <c r="I2" s="944"/>
      <c r="J2" s="944"/>
      <c r="K2" s="944"/>
      <c r="L2" s="548"/>
      <c r="M2" s="944" t="s">
        <v>749</v>
      </c>
      <c r="N2" s="944"/>
      <c r="O2" s="944"/>
      <c r="P2" s="944"/>
      <c r="Q2" s="944"/>
      <c r="R2" s="944"/>
      <c r="S2" s="944"/>
      <c r="T2" s="944"/>
      <c r="U2" s="944"/>
      <c r="V2" s="944"/>
      <c r="W2" s="944"/>
      <c r="X2" s="546"/>
    </row>
    <row r="3" spans="1:24" s="22" customFormat="1" ht="39.950000000000003" customHeight="1">
      <c r="A3" s="549">
        <v>0.3125</v>
      </c>
      <c r="B3" s="945" t="s">
        <v>879</v>
      </c>
      <c r="C3" s="945"/>
      <c r="D3" s="945"/>
      <c r="E3" s="945"/>
      <c r="F3" s="945"/>
      <c r="G3" s="945"/>
      <c r="H3" s="945"/>
      <c r="I3" s="945"/>
      <c r="J3" s="945"/>
      <c r="K3" s="945"/>
      <c r="L3" s="549">
        <v>0.3125</v>
      </c>
      <c r="M3" s="945" t="s">
        <v>879</v>
      </c>
      <c r="N3" s="945"/>
      <c r="O3" s="945"/>
      <c r="P3" s="945"/>
      <c r="Q3" s="945"/>
      <c r="R3" s="945"/>
      <c r="S3" s="945"/>
      <c r="T3" s="945"/>
      <c r="U3" s="945"/>
      <c r="V3" s="945"/>
      <c r="W3" s="549">
        <v>0.3125</v>
      </c>
      <c r="X3" s="547"/>
    </row>
    <row r="4" spans="1:24" s="22" customFormat="1" ht="39.950000000000003" customHeight="1">
      <c r="A4" s="549">
        <v>0.35069444444444442</v>
      </c>
      <c r="B4" s="931" t="s">
        <v>856</v>
      </c>
      <c r="C4" s="932"/>
      <c r="D4" s="932"/>
      <c r="E4" s="932"/>
      <c r="F4" s="932"/>
      <c r="G4" s="932"/>
      <c r="H4" s="932"/>
      <c r="I4" s="932"/>
      <c r="J4" s="932"/>
      <c r="K4" s="933"/>
      <c r="L4" s="549">
        <v>0.35069444444444442</v>
      </c>
      <c r="M4" s="931" t="s">
        <v>857</v>
      </c>
      <c r="N4" s="932"/>
      <c r="O4" s="932"/>
      <c r="P4" s="932"/>
      <c r="Q4" s="932"/>
      <c r="R4" s="932"/>
      <c r="S4" s="932"/>
      <c r="T4" s="932"/>
      <c r="U4" s="932"/>
      <c r="V4" s="933"/>
      <c r="W4" s="549">
        <v>0.35069444444444442</v>
      </c>
      <c r="X4" s="547"/>
    </row>
    <row r="5" spans="1:24" s="22" customFormat="1" ht="39.950000000000003" customHeight="1">
      <c r="A5" s="549">
        <v>0.33680555555555558</v>
      </c>
      <c r="B5" s="921" t="s">
        <v>750</v>
      </c>
      <c r="C5" s="920"/>
      <c r="D5" s="920" t="s">
        <v>865</v>
      </c>
      <c r="E5" s="920"/>
      <c r="F5" s="920"/>
      <c r="G5" s="920"/>
      <c r="H5" s="920"/>
      <c r="I5" s="920"/>
      <c r="J5" s="920"/>
      <c r="K5" s="920"/>
      <c r="L5" s="549">
        <v>0.33680555555555558</v>
      </c>
      <c r="M5" s="921" t="s">
        <v>750</v>
      </c>
      <c r="N5" s="920"/>
      <c r="O5" s="920" t="s">
        <v>866</v>
      </c>
      <c r="P5" s="920"/>
      <c r="Q5" s="920"/>
      <c r="R5" s="920"/>
      <c r="S5" s="920"/>
      <c r="T5" s="920"/>
      <c r="U5" s="920"/>
      <c r="V5" s="920"/>
      <c r="W5" s="549">
        <v>0.33680555555555558</v>
      </c>
      <c r="X5" s="546"/>
    </row>
    <row r="6" spans="1:24" s="22" customFormat="1" ht="39.950000000000003" customHeight="1">
      <c r="A6" s="549">
        <v>0.34722222222222227</v>
      </c>
      <c r="B6" s="920"/>
      <c r="C6" s="920"/>
      <c r="D6" s="920" t="s">
        <v>859</v>
      </c>
      <c r="E6" s="920"/>
      <c r="F6" s="920"/>
      <c r="G6" s="920"/>
      <c r="H6" s="920"/>
      <c r="I6" s="920"/>
      <c r="J6" s="920"/>
      <c r="K6" s="920"/>
      <c r="L6" s="549">
        <v>0.34722222222222227</v>
      </c>
      <c r="M6" s="920"/>
      <c r="N6" s="920"/>
      <c r="O6" s="920" t="s">
        <v>860</v>
      </c>
      <c r="P6" s="920"/>
      <c r="Q6" s="920"/>
      <c r="R6" s="920"/>
      <c r="S6" s="920"/>
      <c r="T6" s="920"/>
      <c r="U6" s="920"/>
      <c r="V6" s="920"/>
      <c r="W6" s="549">
        <v>0.34722222222222227</v>
      </c>
      <c r="X6" s="546"/>
    </row>
    <row r="7" spans="1:24" s="22" customFormat="1" ht="39.950000000000003" customHeight="1">
      <c r="A7" s="549">
        <v>0.3576388888888889</v>
      </c>
      <c r="B7" s="920"/>
      <c r="C7" s="920"/>
      <c r="D7" s="920" t="s">
        <v>861</v>
      </c>
      <c r="E7" s="920"/>
      <c r="F7" s="920"/>
      <c r="G7" s="920"/>
      <c r="H7" s="920"/>
      <c r="I7" s="920"/>
      <c r="J7" s="920"/>
      <c r="K7" s="920"/>
      <c r="L7" s="549">
        <v>0.3576388888888889</v>
      </c>
      <c r="M7" s="920"/>
      <c r="N7" s="920"/>
      <c r="O7" s="920" t="s">
        <v>862</v>
      </c>
      <c r="P7" s="920"/>
      <c r="Q7" s="920"/>
      <c r="R7" s="920"/>
      <c r="S7" s="920"/>
      <c r="T7" s="920"/>
      <c r="U7" s="920"/>
      <c r="V7" s="920"/>
      <c r="W7" s="549">
        <v>0.3576388888888889</v>
      </c>
      <c r="X7" s="546"/>
    </row>
    <row r="8" spans="1:24" s="22" customFormat="1" ht="39.950000000000003" customHeight="1">
      <c r="A8" s="549">
        <v>0.36805555555555558</v>
      </c>
      <c r="B8" s="920" t="s">
        <v>751</v>
      </c>
      <c r="C8" s="920"/>
      <c r="D8" s="920"/>
      <c r="E8" s="920"/>
      <c r="F8" s="920"/>
      <c r="G8" s="920"/>
      <c r="H8" s="920"/>
      <c r="I8" s="920"/>
      <c r="J8" s="920"/>
      <c r="K8" s="920"/>
      <c r="L8" s="549">
        <v>0.36805555555555558</v>
      </c>
      <c r="M8" s="920" t="s">
        <v>752</v>
      </c>
      <c r="N8" s="920"/>
      <c r="O8" s="920"/>
      <c r="P8" s="920"/>
      <c r="Q8" s="920"/>
      <c r="R8" s="920"/>
      <c r="S8" s="920"/>
      <c r="T8" s="920"/>
      <c r="U8" s="920"/>
      <c r="V8" s="920"/>
      <c r="W8" s="549">
        <v>0.36805555555555558</v>
      </c>
    </row>
    <row r="9" spans="1:24" s="22" customFormat="1" ht="39.950000000000003" customHeight="1">
      <c r="A9" s="566">
        <v>0.375</v>
      </c>
      <c r="B9" s="940" t="s">
        <v>753</v>
      </c>
      <c r="C9" s="940"/>
      <c r="D9" s="940"/>
      <c r="E9" s="940"/>
      <c r="F9" s="940"/>
      <c r="G9" s="940"/>
      <c r="H9" s="940"/>
      <c r="I9" s="940"/>
      <c r="J9" s="940"/>
      <c r="K9" s="940"/>
      <c r="L9" s="566">
        <v>0.375</v>
      </c>
      <c r="M9" s="940" t="s">
        <v>753</v>
      </c>
      <c r="N9" s="940"/>
      <c r="O9" s="940"/>
      <c r="P9" s="940"/>
      <c r="Q9" s="940"/>
      <c r="R9" s="940"/>
      <c r="S9" s="940"/>
      <c r="T9" s="940"/>
      <c r="U9" s="940"/>
      <c r="V9" s="940"/>
      <c r="W9" s="566">
        <v>0.375</v>
      </c>
    </row>
    <row r="10" spans="1:24" s="22" customFormat="1" ht="39.950000000000003" customHeight="1">
      <c r="A10" s="549" t="s">
        <v>754</v>
      </c>
      <c r="B10" s="937" t="s">
        <v>755</v>
      </c>
      <c r="C10" s="937"/>
      <c r="D10" s="937"/>
      <c r="E10" s="937"/>
      <c r="F10" s="937"/>
      <c r="G10" s="937"/>
      <c r="H10" s="937"/>
      <c r="I10" s="937"/>
      <c r="J10" s="937"/>
      <c r="K10" s="937"/>
      <c r="L10" s="549" t="s">
        <v>504</v>
      </c>
      <c r="M10" s="931" t="s">
        <v>755</v>
      </c>
      <c r="N10" s="932"/>
      <c r="O10" s="932"/>
      <c r="P10" s="932"/>
      <c r="Q10" s="932"/>
      <c r="R10" s="932"/>
      <c r="S10" s="932"/>
      <c r="T10" s="932"/>
      <c r="U10" s="932"/>
      <c r="V10" s="933"/>
      <c r="W10" s="549" t="s">
        <v>504</v>
      </c>
    </row>
    <row r="11" spans="1:24" s="22" customFormat="1" ht="39.950000000000003" customHeight="1">
      <c r="A11" s="550">
        <v>0.38194444444444442</v>
      </c>
      <c r="B11" s="556" t="s">
        <v>756</v>
      </c>
      <c r="C11" s="556" t="s">
        <v>315</v>
      </c>
      <c r="D11" s="556">
        <v>1</v>
      </c>
      <c r="E11" s="557" t="s">
        <v>757</v>
      </c>
      <c r="F11" s="558"/>
      <c r="G11" s="559" t="s">
        <v>758</v>
      </c>
      <c r="H11" s="560"/>
      <c r="I11" s="556" t="s">
        <v>315</v>
      </c>
      <c r="J11" s="556">
        <v>2</v>
      </c>
      <c r="K11" s="557" t="s">
        <v>759</v>
      </c>
      <c r="L11" s="550">
        <v>0.38194444444444442</v>
      </c>
      <c r="M11" s="556" t="s">
        <v>756</v>
      </c>
      <c r="N11" s="556" t="s">
        <v>351</v>
      </c>
      <c r="O11" s="556">
        <v>8</v>
      </c>
      <c r="P11" s="557" t="s">
        <v>760</v>
      </c>
      <c r="Q11" s="558"/>
      <c r="R11" s="559" t="s">
        <v>758</v>
      </c>
      <c r="S11" s="560"/>
      <c r="T11" s="556" t="s">
        <v>351</v>
      </c>
      <c r="U11" s="556">
        <v>9</v>
      </c>
      <c r="V11" s="557" t="s">
        <v>761</v>
      </c>
      <c r="W11" s="551">
        <v>0.38194444444444442</v>
      </c>
    </row>
    <row r="12" spans="1:24" s="22" customFormat="1" ht="39.950000000000003" customHeight="1">
      <c r="A12" s="550">
        <v>0.3888888888888889</v>
      </c>
      <c r="B12" s="556" t="s">
        <v>762</v>
      </c>
      <c r="C12" s="556" t="s">
        <v>315</v>
      </c>
      <c r="D12" s="556">
        <v>3</v>
      </c>
      <c r="E12" s="557" t="s">
        <v>186</v>
      </c>
      <c r="F12" s="558"/>
      <c r="G12" s="559" t="s">
        <v>758</v>
      </c>
      <c r="H12" s="560"/>
      <c r="I12" s="556" t="s">
        <v>315</v>
      </c>
      <c r="J12" s="556">
        <v>4</v>
      </c>
      <c r="K12" s="557" t="s">
        <v>22</v>
      </c>
      <c r="L12" s="550">
        <v>0.3888888888888889</v>
      </c>
      <c r="M12" s="556" t="s">
        <v>762</v>
      </c>
      <c r="N12" s="556" t="s">
        <v>351</v>
      </c>
      <c r="O12" s="556">
        <v>10</v>
      </c>
      <c r="P12" s="557" t="s">
        <v>25</v>
      </c>
      <c r="Q12" s="558"/>
      <c r="R12" s="559" t="s">
        <v>758</v>
      </c>
      <c r="S12" s="560"/>
      <c r="T12" s="556" t="s">
        <v>351</v>
      </c>
      <c r="U12" s="556">
        <v>11</v>
      </c>
      <c r="V12" s="557" t="s">
        <v>291</v>
      </c>
      <c r="W12" s="551">
        <v>0.3888888888888889</v>
      </c>
    </row>
    <row r="13" spans="1:24" s="22" customFormat="1" ht="39.950000000000003" customHeight="1">
      <c r="A13" s="550">
        <v>0.39583333333333298</v>
      </c>
      <c r="B13" s="556" t="s">
        <v>763</v>
      </c>
      <c r="C13" s="556" t="s">
        <v>315</v>
      </c>
      <c r="D13" s="556">
        <v>5</v>
      </c>
      <c r="E13" s="557" t="s">
        <v>764</v>
      </c>
      <c r="F13" s="558"/>
      <c r="G13" s="559" t="s">
        <v>758</v>
      </c>
      <c r="H13" s="560"/>
      <c r="I13" s="556" t="s">
        <v>315</v>
      </c>
      <c r="J13" s="556">
        <v>6</v>
      </c>
      <c r="K13" s="557" t="s">
        <v>23</v>
      </c>
      <c r="L13" s="550">
        <v>0.39583333333333298</v>
      </c>
      <c r="M13" s="556" t="s">
        <v>763</v>
      </c>
      <c r="N13" s="556" t="s">
        <v>351</v>
      </c>
      <c r="O13" s="556">
        <v>12</v>
      </c>
      <c r="P13" s="557" t="s">
        <v>24</v>
      </c>
      <c r="Q13" s="558"/>
      <c r="R13" s="559" t="s">
        <v>758</v>
      </c>
      <c r="S13" s="560"/>
      <c r="T13" s="556" t="s">
        <v>351</v>
      </c>
      <c r="U13" s="556">
        <v>13</v>
      </c>
      <c r="V13" s="557" t="s">
        <v>765</v>
      </c>
      <c r="W13" s="551">
        <v>0.39583333333333298</v>
      </c>
    </row>
    <row r="14" spans="1:24" s="22" customFormat="1" ht="39.950000000000003" customHeight="1">
      <c r="A14" s="550">
        <v>0.40277777777777801</v>
      </c>
      <c r="B14" s="556" t="s">
        <v>766</v>
      </c>
      <c r="C14" s="556" t="s">
        <v>315</v>
      </c>
      <c r="D14" s="556">
        <v>1</v>
      </c>
      <c r="E14" s="557" t="s">
        <v>757</v>
      </c>
      <c r="F14" s="558"/>
      <c r="G14" s="559" t="s">
        <v>758</v>
      </c>
      <c r="H14" s="560"/>
      <c r="I14" s="556" t="s">
        <v>315</v>
      </c>
      <c r="J14" s="556">
        <v>7</v>
      </c>
      <c r="K14" s="557" t="s">
        <v>767</v>
      </c>
      <c r="L14" s="550">
        <v>0.40277777777777801</v>
      </c>
      <c r="M14" s="556" t="s">
        <v>766</v>
      </c>
      <c r="N14" s="556" t="s">
        <v>315</v>
      </c>
      <c r="O14" s="556">
        <v>2</v>
      </c>
      <c r="P14" s="557" t="s">
        <v>759</v>
      </c>
      <c r="Q14" s="558"/>
      <c r="R14" s="559" t="s">
        <v>758</v>
      </c>
      <c r="S14" s="560"/>
      <c r="T14" s="556" t="s">
        <v>315</v>
      </c>
      <c r="U14" s="556">
        <v>3</v>
      </c>
      <c r="V14" s="557" t="s">
        <v>186</v>
      </c>
      <c r="W14" s="551">
        <v>0.40277777777777801</v>
      </c>
    </row>
    <row r="15" spans="1:24" s="22" customFormat="1" ht="39.950000000000003" customHeight="1">
      <c r="A15" s="550">
        <v>0.40972222222222199</v>
      </c>
      <c r="B15" s="556" t="s">
        <v>768</v>
      </c>
      <c r="C15" s="556" t="s">
        <v>315</v>
      </c>
      <c r="D15" s="556">
        <v>4</v>
      </c>
      <c r="E15" s="557" t="s">
        <v>22</v>
      </c>
      <c r="F15" s="558"/>
      <c r="G15" s="559" t="s">
        <v>758</v>
      </c>
      <c r="H15" s="560"/>
      <c r="I15" s="556" t="s">
        <v>315</v>
      </c>
      <c r="J15" s="556">
        <v>5</v>
      </c>
      <c r="K15" s="557" t="s">
        <v>764</v>
      </c>
      <c r="L15" s="550">
        <v>0.40972222222222199</v>
      </c>
      <c r="M15" s="556" t="s">
        <v>768</v>
      </c>
      <c r="N15" s="556" t="s">
        <v>351</v>
      </c>
      <c r="O15" s="556">
        <v>8</v>
      </c>
      <c r="P15" s="557" t="s">
        <v>760</v>
      </c>
      <c r="Q15" s="558"/>
      <c r="R15" s="559" t="s">
        <v>758</v>
      </c>
      <c r="S15" s="560"/>
      <c r="T15" s="556" t="s">
        <v>351</v>
      </c>
      <c r="U15" s="556">
        <v>10</v>
      </c>
      <c r="V15" s="557" t="s">
        <v>25</v>
      </c>
      <c r="W15" s="551">
        <v>0.40972222222222199</v>
      </c>
    </row>
    <row r="16" spans="1:24" s="22" customFormat="1" ht="39.950000000000003" customHeight="1">
      <c r="A16" s="550">
        <v>0.41666666666666702</v>
      </c>
      <c r="B16" s="556" t="s">
        <v>769</v>
      </c>
      <c r="C16" s="556" t="s">
        <v>315</v>
      </c>
      <c r="D16" s="556">
        <v>6</v>
      </c>
      <c r="E16" s="557" t="s">
        <v>23</v>
      </c>
      <c r="F16" s="558"/>
      <c r="G16" s="559" t="s">
        <v>758</v>
      </c>
      <c r="H16" s="560"/>
      <c r="I16" s="556" t="s">
        <v>315</v>
      </c>
      <c r="J16" s="556">
        <v>7</v>
      </c>
      <c r="K16" s="557" t="s">
        <v>767</v>
      </c>
      <c r="L16" s="550">
        <v>0.41666666666666702</v>
      </c>
      <c r="M16" s="556" t="s">
        <v>769</v>
      </c>
      <c r="N16" s="556" t="s">
        <v>351</v>
      </c>
      <c r="O16" s="556">
        <v>11</v>
      </c>
      <c r="P16" s="557" t="s">
        <v>291</v>
      </c>
      <c r="Q16" s="558"/>
      <c r="R16" s="559" t="s">
        <v>758</v>
      </c>
      <c r="S16" s="560"/>
      <c r="T16" s="556" t="s">
        <v>351</v>
      </c>
      <c r="U16" s="556">
        <v>12</v>
      </c>
      <c r="V16" s="557" t="s">
        <v>24</v>
      </c>
      <c r="W16" s="551">
        <v>0.41666666666666702</v>
      </c>
    </row>
    <row r="17" spans="1:23" s="22" customFormat="1" ht="39.950000000000003" customHeight="1">
      <c r="A17" s="550">
        <v>0.42361111111111099</v>
      </c>
      <c r="B17" s="556" t="s">
        <v>770</v>
      </c>
      <c r="C17" s="556" t="s">
        <v>315</v>
      </c>
      <c r="D17" s="556">
        <v>1</v>
      </c>
      <c r="E17" s="557" t="s">
        <v>757</v>
      </c>
      <c r="F17" s="558"/>
      <c r="G17" s="559" t="s">
        <v>758</v>
      </c>
      <c r="H17" s="560"/>
      <c r="I17" s="556" t="s">
        <v>315</v>
      </c>
      <c r="J17" s="556">
        <v>3</v>
      </c>
      <c r="K17" s="557" t="s">
        <v>186</v>
      </c>
      <c r="L17" s="550">
        <v>0.42361111111111099</v>
      </c>
      <c r="M17" s="556" t="s">
        <v>770</v>
      </c>
      <c r="N17" s="556" t="s">
        <v>351</v>
      </c>
      <c r="O17" s="556">
        <v>9</v>
      </c>
      <c r="P17" s="557" t="s">
        <v>761</v>
      </c>
      <c r="Q17" s="558"/>
      <c r="R17" s="559" t="s">
        <v>758</v>
      </c>
      <c r="S17" s="560"/>
      <c r="T17" s="556" t="s">
        <v>351</v>
      </c>
      <c r="U17" s="556">
        <v>13</v>
      </c>
      <c r="V17" s="557" t="s">
        <v>765</v>
      </c>
      <c r="W17" s="551">
        <v>0.42361111111111099</v>
      </c>
    </row>
    <row r="18" spans="1:23" s="22" customFormat="1" ht="39.950000000000003" customHeight="1">
      <c r="A18" s="550">
        <v>0.43055555555555602</v>
      </c>
      <c r="B18" s="556" t="s">
        <v>771</v>
      </c>
      <c r="C18" s="556" t="s">
        <v>315</v>
      </c>
      <c r="D18" s="556">
        <v>2</v>
      </c>
      <c r="E18" s="557" t="s">
        <v>759</v>
      </c>
      <c r="F18" s="558"/>
      <c r="G18" s="559" t="s">
        <v>758</v>
      </c>
      <c r="H18" s="560"/>
      <c r="I18" s="556" t="s">
        <v>315</v>
      </c>
      <c r="J18" s="556">
        <v>5</v>
      </c>
      <c r="K18" s="557" t="s">
        <v>764</v>
      </c>
      <c r="L18" s="550">
        <v>0.43055555555555602</v>
      </c>
      <c r="M18" s="556" t="s">
        <v>771</v>
      </c>
      <c r="N18" s="556" t="s">
        <v>351</v>
      </c>
      <c r="O18" s="556">
        <v>8</v>
      </c>
      <c r="P18" s="557" t="s">
        <v>760</v>
      </c>
      <c r="Q18" s="558"/>
      <c r="R18" s="559" t="s">
        <v>758</v>
      </c>
      <c r="S18" s="560"/>
      <c r="T18" s="556" t="s">
        <v>351</v>
      </c>
      <c r="U18" s="556">
        <v>11</v>
      </c>
      <c r="V18" s="557" t="s">
        <v>291</v>
      </c>
      <c r="W18" s="551">
        <v>0.43055555555555602</v>
      </c>
    </row>
    <row r="19" spans="1:23" s="22" customFormat="1" ht="39.950000000000003" customHeight="1">
      <c r="A19" s="550">
        <v>0.4375</v>
      </c>
      <c r="B19" s="556" t="s">
        <v>772</v>
      </c>
      <c r="C19" s="556" t="s">
        <v>315</v>
      </c>
      <c r="D19" s="556">
        <v>4</v>
      </c>
      <c r="E19" s="557" t="s">
        <v>22</v>
      </c>
      <c r="F19" s="558"/>
      <c r="G19" s="559" t="s">
        <v>758</v>
      </c>
      <c r="H19" s="560"/>
      <c r="I19" s="556" t="s">
        <v>315</v>
      </c>
      <c r="J19" s="556">
        <v>6</v>
      </c>
      <c r="K19" s="557" t="s">
        <v>23</v>
      </c>
      <c r="L19" s="550">
        <v>0.4375</v>
      </c>
      <c r="M19" s="556" t="s">
        <v>772</v>
      </c>
      <c r="N19" s="556" t="s">
        <v>351</v>
      </c>
      <c r="O19" s="556">
        <v>9</v>
      </c>
      <c r="P19" s="557" t="s">
        <v>761</v>
      </c>
      <c r="Q19" s="558"/>
      <c r="R19" s="559" t="s">
        <v>758</v>
      </c>
      <c r="S19" s="560"/>
      <c r="T19" s="556" t="s">
        <v>351</v>
      </c>
      <c r="U19" s="556">
        <v>12</v>
      </c>
      <c r="V19" s="557" t="s">
        <v>24</v>
      </c>
      <c r="W19" s="551">
        <v>0.4375</v>
      </c>
    </row>
    <row r="20" spans="1:23" s="22" customFormat="1" ht="39.950000000000003" customHeight="1">
      <c r="A20" s="550">
        <v>0.44444444444444497</v>
      </c>
      <c r="B20" s="937" t="s">
        <v>773</v>
      </c>
      <c r="C20" s="937"/>
      <c r="D20" s="937"/>
      <c r="E20" s="937"/>
      <c r="F20" s="937"/>
      <c r="G20" s="937"/>
      <c r="H20" s="937"/>
      <c r="I20" s="937"/>
      <c r="J20" s="937"/>
      <c r="K20" s="937"/>
      <c r="L20" s="550">
        <v>0.44444444444444497</v>
      </c>
      <c r="M20" s="937" t="s">
        <v>774</v>
      </c>
      <c r="N20" s="937"/>
      <c r="O20" s="937"/>
      <c r="P20" s="937"/>
      <c r="Q20" s="937"/>
      <c r="R20" s="937"/>
      <c r="S20" s="937"/>
      <c r="T20" s="937"/>
      <c r="U20" s="937"/>
      <c r="V20" s="937"/>
      <c r="W20" s="551">
        <v>0.44444444444444497</v>
      </c>
    </row>
    <row r="21" spans="1:23" s="22" customFormat="1" ht="39.950000000000003" customHeight="1">
      <c r="A21" s="550">
        <v>0.45138888888888901</v>
      </c>
      <c r="B21" s="556" t="s">
        <v>775</v>
      </c>
      <c r="C21" s="556" t="s">
        <v>315</v>
      </c>
      <c r="D21" s="556">
        <v>3</v>
      </c>
      <c r="E21" s="557" t="s">
        <v>186</v>
      </c>
      <c r="F21" s="558"/>
      <c r="G21" s="559" t="s">
        <v>758</v>
      </c>
      <c r="H21" s="560"/>
      <c r="I21" s="556" t="s">
        <v>315</v>
      </c>
      <c r="J21" s="556">
        <v>7</v>
      </c>
      <c r="K21" s="557" t="s">
        <v>767</v>
      </c>
      <c r="L21" s="550">
        <v>0.45138888888888901</v>
      </c>
      <c r="M21" s="556" t="s">
        <v>775</v>
      </c>
      <c r="N21" s="556" t="s">
        <v>351</v>
      </c>
      <c r="O21" s="556">
        <v>10</v>
      </c>
      <c r="P21" s="557" t="s">
        <v>25</v>
      </c>
      <c r="Q21" s="558"/>
      <c r="R21" s="559" t="s">
        <v>758</v>
      </c>
      <c r="S21" s="560"/>
      <c r="T21" s="556" t="s">
        <v>351</v>
      </c>
      <c r="U21" s="556">
        <v>13</v>
      </c>
      <c r="V21" s="557" t="s">
        <v>765</v>
      </c>
      <c r="W21" s="551">
        <v>0.45138888888888901</v>
      </c>
    </row>
    <row r="22" spans="1:23" s="22" customFormat="1" ht="39.950000000000003" customHeight="1">
      <c r="A22" s="550">
        <v>0.45833333333333398</v>
      </c>
      <c r="B22" s="556" t="s">
        <v>776</v>
      </c>
      <c r="C22" s="556" t="s">
        <v>315</v>
      </c>
      <c r="D22" s="556">
        <v>1</v>
      </c>
      <c r="E22" s="557" t="s">
        <v>757</v>
      </c>
      <c r="F22" s="558"/>
      <c r="G22" s="559" t="s">
        <v>758</v>
      </c>
      <c r="H22" s="560"/>
      <c r="I22" s="556" t="s">
        <v>315</v>
      </c>
      <c r="J22" s="556">
        <v>5</v>
      </c>
      <c r="K22" s="557" t="s">
        <v>764</v>
      </c>
      <c r="L22" s="550">
        <v>0.45833333333333398</v>
      </c>
      <c r="M22" s="556" t="s">
        <v>776</v>
      </c>
      <c r="N22" s="556" t="s">
        <v>315</v>
      </c>
      <c r="O22" s="556">
        <v>2</v>
      </c>
      <c r="P22" s="557" t="s">
        <v>759</v>
      </c>
      <c r="Q22" s="558"/>
      <c r="R22" s="559" t="s">
        <v>758</v>
      </c>
      <c r="S22" s="560"/>
      <c r="T22" s="556" t="s">
        <v>315</v>
      </c>
      <c r="U22" s="556">
        <v>4</v>
      </c>
      <c r="V22" s="557" t="s">
        <v>22</v>
      </c>
      <c r="W22" s="551">
        <v>0.45833333333333398</v>
      </c>
    </row>
    <row r="23" spans="1:23" s="22" customFormat="1" ht="39.950000000000003" customHeight="1">
      <c r="A23" s="550">
        <v>0.46527777777777801</v>
      </c>
      <c r="B23" s="556" t="s">
        <v>777</v>
      </c>
      <c r="C23" s="556" t="s">
        <v>315</v>
      </c>
      <c r="D23" s="556">
        <v>3</v>
      </c>
      <c r="E23" s="557" t="s">
        <v>186</v>
      </c>
      <c r="F23" s="558"/>
      <c r="G23" s="559" t="s">
        <v>758</v>
      </c>
      <c r="H23" s="560"/>
      <c r="I23" s="556" t="s">
        <v>315</v>
      </c>
      <c r="J23" s="556">
        <v>6</v>
      </c>
      <c r="K23" s="557" t="s">
        <v>23</v>
      </c>
      <c r="L23" s="550">
        <v>0.46527777777777801</v>
      </c>
      <c r="M23" s="556" t="s">
        <v>777</v>
      </c>
      <c r="N23" s="556" t="s">
        <v>351</v>
      </c>
      <c r="O23" s="556">
        <v>8</v>
      </c>
      <c r="P23" s="557" t="s">
        <v>760</v>
      </c>
      <c r="Q23" s="558"/>
      <c r="R23" s="559" t="s">
        <v>758</v>
      </c>
      <c r="S23" s="560"/>
      <c r="T23" s="556" t="s">
        <v>351</v>
      </c>
      <c r="U23" s="556">
        <v>12</v>
      </c>
      <c r="V23" s="557" t="s">
        <v>24</v>
      </c>
      <c r="W23" s="551">
        <v>0.46527777777777801</v>
      </c>
    </row>
    <row r="24" spans="1:23" s="22" customFormat="1" ht="39.950000000000003" customHeight="1">
      <c r="A24" s="550">
        <v>0.47222222222222299</v>
      </c>
      <c r="B24" s="556" t="s">
        <v>778</v>
      </c>
      <c r="C24" s="556" t="s">
        <v>315</v>
      </c>
      <c r="D24" s="556">
        <v>5</v>
      </c>
      <c r="E24" s="557" t="s">
        <v>764</v>
      </c>
      <c r="F24" s="558"/>
      <c r="G24" s="559" t="s">
        <v>758</v>
      </c>
      <c r="H24" s="560"/>
      <c r="I24" s="556" t="s">
        <v>315</v>
      </c>
      <c r="J24" s="556">
        <v>7</v>
      </c>
      <c r="K24" s="557" t="s">
        <v>767</v>
      </c>
      <c r="L24" s="550">
        <v>0.47222222222222299</v>
      </c>
      <c r="M24" s="556" t="s">
        <v>778</v>
      </c>
      <c r="N24" s="556" t="s">
        <v>351</v>
      </c>
      <c r="O24" s="556">
        <v>9</v>
      </c>
      <c r="P24" s="557" t="s">
        <v>761</v>
      </c>
      <c r="Q24" s="558"/>
      <c r="R24" s="559" t="s">
        <v>758</v>
      </c>
      <c r="S24" s="560"/>
      <c r="T24" s="556" t="s">
        <v>351</v>
      </c>
      <c r="U24" s="556">
        <v>10</v>
      </c>
      <c r="V24" s="557" t="s">
        <v>25</v>
      </c>
      <c r="W24" s="551">
        <v>0.47222222222222299</v>
      </c>
    </row>
    <row r="25" spans="1:23" s="22" customFormat="1" ht="39.950000000000003" customHeight="1">
      <c r="A25" s="550">
        <v>0.47916666666666702</v>
      </c>
      <c r="B25" s="556" t="s">
        <v>779</v>
      </c>
      <c r="C25" s="556" t="s">
        <v>315</v>
      </c>
      <c r="D25" s="556">
        <v>1</v>
      </c>
      <c r="E25" s="557" t="s">
        <v>757</v>
      </c>
      <c r="F25" s="558"/>
      <c r="G25" s="559" t="s">
        <v>758</v>
      </c>
      <c r="H25" s="560"/>
      <c r="I25" s="556" t="s">
        <v>315</v>
      </c>
      <c r="J25" s="556">
        <v>4</v>
      </c>
      <c r="K25" s="557" t="s">
        <v>22</v>
      </c>
      <c r="L25" s="550">
        <v>0.47916666666666702</v>
      </c>
      <c r="M25" s="556" t="s">
        <v>779</v>
      </c>
      <c r="N25" s="556" t="s">
        <v>351</v>
      </c>
      <c r="O25" s="556">
        <v>11</v>
      </c>
      <c r="P25" s="557" t="s">
        <v>291</v>
      </c>
      <c r="Q25" s="558"/>
      <c r="R25" s="559" t="s">
        <v>758</v>
      </c>
      <c r="S25" s="560"/>
      <c r="T25" s="556" t="s">
        <v>351</v>
      </c>
      <c r="U25" s="556">
        <v>13</v>
      </c>
      <c r="V25" s="557" t="s">
        <v>765</v>
      </c>
      <c r="W25" s="551">
        <v>0.47916666666666702</v>
      </c>
    </row>
    <row r="26" spans="1:23" s="22" customFormat="1" ht="39.950000000000003" customHeight="1">
      <c r="A26" s="550">
        <v>0.48611111111111099</v>
      </c>
      <c r="B26" s="556" t="s">
        <v>780</v>
      </c>
      <c r="C26" s="556" t="s">
        <v>315</v>
      </c>
      <c r="D26" s="556">
        <v>2</v>
      </c>
      <c r="E26" s="557" t="s">
        <v>759</v>
      </c>
      <c r="F26" s="558"/>
      <c r="G26" s="559" t="s">
        <v>758</v>
      </c>
      <c r="H26" s="560"/>
      <c r="I26" s="556" t="s">
        <v>315</v>
      </c>
      <c r="J26" s="556">
        <v>6</v>
      </c>
      <c r="K26" s="557" t="s">
        <v>23</v>
      </c>
      <c r="L26" s="550">
        <v>0.48611111111111099</v>
      </c>
      <c r="M26" s="556" t="s">
        <v>780</v>
      </c>
      <c r="N26" s="556" t="s">
        <v>315</v>
      </c>
      <c r="O26" s="556">
        <v>3</v>
      </c>
      <c r="P26" s="557" t="s">
        <v>186</v>
      </c>
      <c r="Q26" s="558"/>
      <c r="R26" s="559" t="s">
        <v>758</v>
      </c>
      <c r="S26" s="560"/>
      <c r="T26" s="556" t="s">
        <v>315</v>
      </c>
      <c r="U26" s="556">
        <v>5</v>
      </c>
      <c r="V26" s="557" t="s">
        <v>764</v>
      </c>
      <c r="W26" s="551">
        <v>0.48611111111111099</v>
      </c>
    </row>
    <row r="27" spans="1:23" s="22" customFormat="1" ht="39.950000000000003" customHeight="1">
      <c r="A27" s="550">
        <v>0.49305555555555602</v>
      </c>
      <c r="B27" s="556" t="s">
        <v>781</v>
      </c>
      <c r="C27" s="556" t="s">
        <v>315</v>
      </c>
      <c r="D27" s="556">
        <v>4</v>
      </c>
      <c r="E27" s="557" t="s">
        <v>22</v>
      </c>
      <c r="F27" s="558"/>
      <c r="G27" s="559" t="s">
        <v>758</v>
      </c>
      <c r="H27" s="560"/>
      <c r="I27" s="556" t="s">
        <v>315</v>
      </c>
      <c r="J27" s="556">
        <v>7</v>
      </c>
      <c r="K27" s="557" t="s">
        <v>767</v>
      </c>
      <c r="L27" s="550">
        <v>0.49305555555555602</v>
      </c>
      <c r="M27" s="556" t="s">
        <v>781</v>
      </c>
      <c r="N27" s="556" t="s">
        <v>351</v>
      </c>
      <c r="O27" s="556">
        <v>10</v>
      </c>
      <c r="P27" s="557" t="s">
        <v>25</v>
      </c>
      <c r="Q27" s="558"/>
      <c r="R27" s="559" t="s">
        <v>758</v>
      </c>
      <c r="S27" s="560"/>
      <c r="T27" s="556" t="s">
        <v>351</v>
      </c>
      <c r="U27" s="556">
        <v>12</v>
      </c>
      <c r="V27" s="557" t="s">
        <v>24</v>
      </c>
      <c r="W27" s="551">
        <v>0.49305555555555602</v>
      </c>
    </row>
    <row r="28" spans="1:23" s="22" customFormat="1" ht="39.950000000000003" customHeight="1">
      <c r="A28" s="550">
        <v>0.5</v>
      </c>
      <c r="B28" s="556" t="s">
        <v>782</v>
      </c>
      <c r="C28" s="556" t="s">
        <v>315</v>
      </c>
      <c r="D28" s="556">
        <v>1</v>
      </c>
      <c r="E28" s="557" t="s">
        <v>757</v>
      </c>
      <c r="F28" s="558"/>
      <c r="G28" s="559" t="s">
        <v>758</v>
      </c>
      <c r="H28" s="560"/>
      <c r="I28" s="556" t="s">
        <v>315</v>
      </c>
      <c r="J28" s="556">
        <v>6</v>
      </c>
      <c r="K28" s="557" t="s">
        <v>23</v>
      </c>
      <c r="L28" s="550">
        <v>0.5</v>
      </c>
      <c r="M28" s="556" t="s">
        <v>782</v>
      </c>
      <c r="N28" s="556" t="s">
        <v>351</v>
      </c>
      <c r="O28" s="556">
        <v>9</v>
      </c>
      <c r="P28" s="557" t="s">
        <v>761</v>
      </c>
      <c r="Q28" s="558"/>
      <c r="R28" s="559" t="s">
        <v>758</v>
      </c>
      <c r="S28" s="560"/>
      <c r="T28" s="556" t="s">
        <v>351</v>
      </c>
      <c r="U28" s="556">
        <v>11</v>
      </c>
      <c r="V28" s="557" t="s">
        <v>291</v>
      </c>
      <c r="W28" s="551">
        <v>0.5</v>
      </c>
    </row>
    <row r="29" spans="1:23" s="22" customFormat="1" ht="39.950000000000003" customHeight="1">
      <c r="A29" s="550">
        <v>0.50694444444444497</v>
      </c>
      <c r="B29" s="556" t="s">
        <v>783</v>
      </c>
      <c r="C29" s="556" t="s">
        <v>315</v>
      </c>
      <c r="D29" s="556">
        <v>2</v>
      </c>
      <c r="E29" s="557" t="s">
        <v>759</v>
      </c>
      <c r="F29" s="558"/>
      <c r="G29" s="559" t="s">
        <v>758</v>
      </c>
      <c r="H29" s="560"/>
      <c r="I29" s="556" t="s">
        <v>315</v>
      </c>
      <c r="J29" s="556">
        <v>7</v>
      </c>
      <c r="K29" s="557" t="s">
        <v>767</v>
      </c>
      <c r="L29" s="550">
        <v>0.50694444444444497</v>
      </c>
      <c r="M29" s="556" t="s">
        <v>783</v>
      </c>
      <c r="N29" s="556" t="s">
        <v>351</v>
      </c>
      <c r="O29" s="556">
        <v>8</v>
      </c>
      <c r="P29" s="557" t="s">
        <v>760</v>
      </c>
      <c r="Q29" s="558"/>
      <c r="R29" s="559" t="s">
        <v>758</v>
      </c>
      <c r="S29" s="560"/>
      <c r="T29" s="556" t="s">
        <v>351</v>
      </c>
      <c r="U29" s="556">
        <v>13</v>
      </c>
      <c r="V29" s="557" t="s">
        <v>765</v>
      </c>
      <c r="W29" s="551">
        <v>0.50694444444444497</v>
      </c>
    </row>
    <row r="30" spans="1:23" s="22" customFormat="1" ht="64.5" customHeight="1">
      <c r="A30" s="552" t="s">
        <v>784</v>
      </c>
      <c r="B30" s="937" t="s">
        <v>785</v>
      </c>
      <c r="C30" s="937"/>
      <c r="D30" s="937"/>
      <c r="E30" s="937"/>
      <c r="F30" s="937"/>
      <c r="G30" s="937"/>
      <c r="H30" s="937"/>
      <c r="I30" s="937"/>
      <c r="J30" s="937"/>
      <c r="K30" s="937"/>
      <c r="L30" s="552" t="s">
        <v>784</v>
      </c>
      <c r="M30" s="937" t="s">
        <v>786</v>
      </c>
      <c r="N30" s="937"/>
      <c r="O30" s="937"/>
      <c r="P30" s="937"/>
      <c r="Q30" s="937"/>
      <c r="R30" s="937"/>
      <c r="S30" s="937"/>
      <c r="T30" s="937"/>
      <c r="U30" s="937"/>
      <c r="V30" s="937"/>
      <c r="W30" s="553" t="s">
        <v>784</v>
      </c>
    </row>
    <row r="31" spans="1:23" s="22" customFormat="1" ht="44.25" customHeight="1">
      <c r="A31" s="552">
        <v>0.52083333333333337</v>
      </c>
      <c r="B31" s="931" t="s">
        <v>870</v>
      </c>
      <c r="C31" s="932"/>
      <c r="D31" s="933"/>
      <c r="E31" s="931" t="s">
        <v>880</v>
      </c>
      <c r="F31" s="932"/>
      <c r="G31" s="932"/>
      <c r="H31" s="932"/>
      <c r="I31" s="932"/>
      <c r="J31" s="932"/>
      <c r="K31" s="933"/>
      <c r="L31" s="552">
        <v>0.52083333333333337</v>
      </c>
      <c r="M31" s="931" t="s">
        <v>870</v>
      </c>
      <c r="N31" s="932"/>
      <c r="O31" s="933"/>
      <c r="P31" s="931" t="s">
        <v>880</v>
      </c>
      <c r="Q31" s="932"/>
      <c r="R31" s="932"/>
      <c r="S31" s="932"/>
      <c r="T31" s="932"/>
      <c r="U31" s="932"/>
      <c r="V31" s="933"/>
      <c r="W31" s="553">
        <v>0.52083333333333337</v>
      </c>
    </row>
    <row r="32" spans="1:23" s="22" customFormat="1" ht="39.950000000000003" customHeight="1">
      <c r="A32" s="550">
        <v>0.52777777777777779</v>
      </c>
      <c r="B32" s="561" t="s">
        <v>787</v>
      </c>
      <c r="C32" s="561" t="s">
        <v>544</v>
      </c>
      <c r="D32" s="562">
        <v>14</v>
      </c>
      <c r="E32" s="557" t="s">
        <v>871</v>
      </c>
      <c r="F32" s="558"/>
      <c r="G32" s="559" t="s">
        <v>758</v>
      </c>
      <c r="H32" s="560"/>
      <c r="I32" s="562" t="s">
        <v>544</v>
      </c>
      <c r="J32" s="562">
        <v>15</v>
      </c>
      <c r="K32" s="557" t="s">
        <v>872</v>
      </c>
      <c r="L32" s="550">
        <v>0.52777777777777779</v>
      </c>
      <c r="M32" s="561" t="s">
        <v>788</v>
      </c>
      <c r="N32" s="562" t="s">
        <v>543</v>
      </c>
      <c r="O32" s="562">
        <v>17</v>
      </c>
      <c r="P32" s="557" t="s">
        <v>873</v>
      </c>
      <c r="Q32" s="558"/>
      <c r="R32" s="559" t="s">
        <v>758</v>
      </c>
      <c r="S32" s="560"/>
      <c r="T32" s="562" t="s">
        <v>543</v>
      </c>
      <c r="U32" s="562">
        <v>18</v>
      </c>
      <c r="V32" s="557" t="s">
        <v>876</v>
      </c>
      <c r="W32" s="550">
        <v>0.52777777777777779</v>
      </c>
    </row>
    <row r="33" spans="1:23" s="22" customFormat="1" ht="39.950000000000003" customHeight="1">
      <c r="A33" s="550">
        <v>0.53472222222222221</v>
      </c>
      <c r="B33" s="561" t="s">
        <v>789</v>
      </c>
      <c r="C33" s="561" t="s">
        <v>544</v>
      </c>
      <c r="D33" s="562">
        <v>14</v>
      </c>
      <c r="E33" s="557" t="s">
        <v>871</v>
      </c>
      <c r="F33" s="558"/>
      <c r="G33" s="559" t="s">
        <v>758</v>
      </c>
      <c r="H33" s="560"/>
      <c r="I33" s="562" t="s">
        <v>544</v>
      </c>
      <c r="J33" s="562">
        <v>16</v>
      </c>
      <c r="K33" s="557" t="s">
        <v>929</v>
      </c>
      <c r="L33" s="550">
        <v>0.53472222222222221</v>
      </c>
      <c r="M33" s="561" t="s">
        <v>790</v>
      </c>
      <c r="N33" s="562" t="s">
        <v>546</v>
      </c>
      <c r="O33" s="562">
        <v>20</v>
      </c>
      <c r="P33" s="557" t="s">
        <v>877</v>
      </c>
      <c r="Q33" s="558"/>
      <c r="R33" s="559" t="s">
        <v>758</v>
      </c>
      <c r="S33" s="560"/>
      <c r="T33" s="562" t="s">
        <v>546</v>
      </c>
      <c r="U33" s="562">
        <v>21</v>
      </c>
      <c r="V33" s="557" t="s">
        <v>878</v>
      </c>
      <c r="W33" s="550">
        <v>0.53472222222222221</v>
      </c>
    </row>
    <row r="34" spans="1:23" s="22" customFormat="1" ht="39.950000000000003" customHeight="1">
      <c r="A34" s="550">
        <v>0.54166666666666663</v>
      </c>
      <c r="B34" s="561" t="s">
        <v>791</v>
      </c>
      <c r="C34" s="561" t="s">
        <v>543</v>
      </c>
      <c r="D34" s="562">
        <v>17</v>
      </c>
      <c r="E34" s="557" t="s">
        <v>873</v>
      </c>
      <c r="F34" s="558"/>
      <c r="G34" s="559" t="s">
        <v>758</v>
      </c>
      <c r="H34" s="560"/>
      <c r="I34" s="562" t="s">
        <v>543</v>
      </c>
      <c r="J34" s="562">
        <v>19</v>
      </c>
      <c r="K34" s="557" t="s">
        <v>874</v>
      </c>
      <c r="L34" s="550">
        <v>0.54166666666666663</v>
      </c>
      <c r="M34" s="561" t="s">
        <v>792</v>
      </c>
      <c r="N34" s="562" t="s">
        <v>546</v>
      </c>
      <c r="O34" s="562">
        <v>20</v>
      </c>
      <c r="P34" s="557" t="s">
        <v>877</v>
      </c>
      <c r="Q34" s="558"/>
      <c r="R34" s="559" t="s">
        <v>758</v>
      </c>
      <c r="S34" s="560"/>
      <c r="T34" s="562" t="s">
        <v>546</v>
      </c>
      <c r="U34" s="562">
        <v>22</v>
      </c>
      <c r="V34" s="557" t="s">
        <v>875</v>
      </c>
      <c r="W34" s="550">
        <v>0.54166666666666663</v>
      </c>
    </row>
    <row r="35" spans="1:23" s="22" customFormat="1" ht="39.950000000000003" customHeight="1">
      <c r="A35" s="550">
        <v>0.54861111111111105</v>
      </c>
      <c r="B35" s="561" t="s">
        <v>793</v>
      </c>
      <c r="C35" s="561" t="s">
        <v>544</v>
      </c>
      <c r="D35" s="562">
        <v>15</v>
      </c>
      <c r="E35" s="557" t="s">
        <v>872</v>
      </c>
      <c r="F35" s="558"/>
      <c r="G35" s="559" t="s">
        <v>758</v>
      </c>
      <c r="H35" s="560"/>
      <c r="I35" s="562" t="s">
        <v>544</v>
      </c>
      <c r="J35" s="562">
        <v>16</v>
      </c>
      <c r="K35" s="557" t="s">
        <v>929</v>
      </c>
      <c r="L35" s="550">
        <v>0.54861111111111105</v>
      </c>
      <c r="M35" s="561" t="s">
        <v>794</v>
      </c>
      <c r="N35" s="562" t="s">
        <v>543</v>
      </c>
      <c r="O35" s="562">
        <v>18</v>
      </c>
      <c r="P35" s="557" t="s">
        <v>876</v>
      </c>
      <c r="Q35" s="558"/>
      <c r="R35" s="559" t="s">
        <v>758</v>
      </c>
      <c r="S35" s="560"/>
      <c r="T35" s="562" t="s">
        <v>543</v>
      </c>
      <c r="U35" s="562">
        <v>19</v>
      </c>
      <c r="V35" s="557" t="s">
        <v>874</v>
      </c>
      <c r="W35" s="550">
        <v>0.54861111111111105</v>
      </c>
    </row>
    <row r="36" spans="1:23" s="22" customFormat="1" ht="39.950000000000003" customHeight="1">
      <c r="A36" s="550">
        <v>0.55555555555555558</v>
      </c>
      <c r="B36" s="561" t="s">
        <v>795</v>
      </c>
      <c r="C36" s="561" t="s">
        <v>546</v>
      </c>
      <c r="D36" s="562">
        <v>21</v>
      </c>
      <c r="E36" s="557" t="s">
        <v>878</v>
      </c>
      <c r="F36" s="558"/>
      <c r="G36" s="559" t="s">
        <v>758</v>
      </c>
      <c r="H36" s="560"/>
      <c r="I36" s="562" t="s">
        <v>546</v>
      </c>
      <c r="J36" s="562">
        <v>22</v>
      </c>
      <c r="K36" s="557" t="s">
        <v>875</v>
      </c>
      <c r="L36" s="550">
        <v>0.55555555555555558</v>
      </c>
      <c r="M36" s="592" t="s">
        <v>920</v>
      </c>
      <c r="N36" s="938" t="s">
        <v>796</v>
      </c>
      <c r="O36" s="939"/>
      <c r="P36" s="557"/>
      <c r="Q36" s="558"/>
      <c r="R36" s="559" t="s">
        <v>758</v>
      </c>
      <c r="S36" s="560"/>
      <c r="T36" s="938" t="s">
        <v>797</v>
      </c>
      <c r="U36" s="939"/>
      <c r="V36" s="557"/>
      <c r="W36" s="550">
        <v>0.55555555555555558</v>
      </c>
    </row>
    <row r="37" spans="1:23" s="22" customFormat="1" ht="39.950000000000003" customHeight="1">
      <c r="A37" s="550">
        <v>0.5625</v>
      </c>
      <c r="B37" s="941"/>
      <c r="C37" s="942"/>
      <c r="D37" s="942"/>
      <c r="E37" s="942"/>
      <c r="F37" s="942"/>
      <c r="G37" s="942"/>
      <c r="H37" s="942"/>
      <c r="I37" s="942"/>
      <c r="J37" s="942"/>
      <c r="K37" s="943"/>
      <c r="L37" s="550">
        <v>0.5625</v>
      </c>
      <c r="M37" s="592" t="s">
        <v>922</v>
      </c>
      <c r="N37" s="938" t="s">
        <v>796</v>
      </c>
      <c r="O37" s="939"/>
      <c r="P37" s="557"/>
      <c r="Q37" s="558"/>
      <c r="R37" s="559" t="s">
        <v>758</v>
      </c>
      <c r="S37" s="560"/>
      <c r="T37" s="938" t="s">
        <v>798</v>
      </c>
      <c r="U37" s="939"/>
      <c r="V37" s="557"/>
      <c r="W37" s="550">
        <v>0.5625</v>
      </c>
    </row>
    <row r="38" spans="1:23" s="22" customFormat="1" ht="39.950000000000003" customHeight="1">
      <c r="A38" s="550">
        <v>0.56944444444444442</v>
      </c>
      <c r="B38" s="941"/>
      <c r="C38" s="942"/>
      <c r="D38" s="942"/>
      <c r="E38" s="942"/>
      <c r="F38" s="942"/>
      <c r="G38" s="942"/>
      <c r="H38" s="942"/>
      <c r="I38" s="942"/>
      <c r="J38" s="942"/>
      <c r="K38" s="943"/>
      <c r="L38" s="550">
        <v>0.56944444444444442</v>
      </c>
      <c r="M38" s="592" t="s">
        <v>923</v>
      </c>
      <c r="N38" s="938" t="s">
        <v>797</v>
      </c>
      <c r="O38" s="939"/>
      <c r="P38" s="557"/>
      <c r="Q38" s="558"/>
      <c r="R38" s="559" t="s">
        <v>758</v>
      </c>
      <c r="S38" s="560"/>
      <c r="T38" s="938" t="s">
        <v>799</v>
      </c>
      <c r="U38" s="939"/>
      <c r="V38" s="557"/>
      <c r="W38" s="550">
        <v>0.56944444444444442</v>
      </c>
    </row>
    <row r="39" spans="1:23" s="22" customFormat="1" ht="39.950000000000003" customHeight="1">
      <c r="A39" s="550">
        <v>0.57638888888888895</v>
      </c>
      <c r="B39" s="556" t="s">
        <v>800</v>
      </c>
      <c r="C39" s="920" t="s">
        <v>801</v>
      </c>
      <c r="D39" s="920"/>
      <c r="E39" s="557"/>
      <c r="F39" s="558"/>
      <c r="G39" s="559" t="s">
        <v>758</v>
      </c>
      <c r="H39" s="560"/>
      <c r="I39" s="920" t="s">
        <v>802</v>
      </c>
      <c r="J39" s="920"/>
      <c r="K39" s="557"/>
      <c r="L39" s="550">
        <v>0.57638888888888895</v>
      </c>
      <c r="M39" s="934"/>
      <c r="N39" s="936"/>
      <c r="O39" s="936"/>
      <c r="P39" s="936"/>
      <c r="Q39" s="936"/>
      <c r="R39" s="936"/>
      <c r="S39" s="936"/>
      <c r="T39" s="936"/>
      <c r="U39" s="936"/>
      <c r="V39" s="935"/>
      <c r="W39" s="550">
        <v>0.57638888888888895</v>
      </c>
    </row>
    <row r="40" spans="1:23" s="22" customFormat="1" ht="39.950000000000003" customHeight="1">
      <c r="A40" s="550">
        <v>0.58333333333333337</v>
      </c>
      <c r="B40" s="556" t="s">
        <v>803</v>
      </c>
      <c r="C40" s="920" t="s">
        <v>804</v>
      </c>
      <c r="D40" s="920"/>
      <c r="E40" s="557"/>
      <c r="F40" s="558"/>
      <c r="G40" s="559" t="s">
        <v>758</v>
      </c>
      <c r="H40" s="560"/>
      <c r="I40" s="920" t="s">
        <v>805</v>
      </c>
      <c r="J40" s="920"/>
      <c r="K40" s="557"/>
      <c r="L40" s="550">
        <v>0.58333333333333337</v>
      </c>
      <c r="M40" s="556" t="s">
        <v>806</v>
      </c>
      <c r="N40" s="920" t="s">
        <v>807</v>
      </c>
      <c r="O40" s="920"/>
      <c r="P40" s="557"/>
      <c r="Q40" s="558"/>
      <c r="R40" s="559" t="s">
        <v>758</v>
      </c>
      <c r="S40" s="560"/>
      <c r="T40" s="920" t="s">
        <v>808</v>
      </c>
      <c r="U40" s="920"/>
      <c r="V40" s="557"/>
      <c r="W40" s="550">
        <v>0.58333333333333337</v>
      </c>
    </row>
    <row r="41" spans="1:23" s="22" customFormat="1" ht="39.950000000000003" customHeight="1">
      <c r="A41" s="550">
        <v>0.59027777777777779</v>
      </c>
      <c r="B41" s="556" t="s">
        <v>809</v>
      </c>
      <c r="C41" s="920" t="s">
        <v>810</v>
      </c>
      <c r="D41" s="920"/>
      <c r="E41" s="557"/>
      <c r="F41" s="558"/>
      <c r="G41" s="559" t="s">
        <v>758</v>
      </c>
      <c r="H41" s="560"/>
      <c r="I41" s="920" t="s">
        <v>811</v>
      </c>
      <c r="J41" s="920"/>
      <c r="K41" s="557"/>
      <c r="L41" s="550">
        <v>0.59027777777777779</v>
      </c>
      <c r="M41" s="556" t="s">
        <v>812</v>
      </c>
      <c r="N41" s="920" t="s">
        <v>813</v>
      </c>
      <c r="O41" s="920"/>
      <c r="P41" s="557"/>
      <c r="Q41" s="558"/>
      <c r="R41" s="559" t="s">
        <v>758</v>
      </c>
      <c r="S41" s="560"/>
      <c r="T41" s="920" t="s">
        <v>814</v>
      </c>
      <c r="U41" s="920"/>
      <c r="V41" s="557"/>
      <c r="W41" s="550">
        <v>0.59027777777777779</v>
      </c>
    </row>
    <row r="42" spans="1:23" s="22" customFormat="1" ht="39.950000000000003" customHeight="1">
      <c r="A42" s="550">
        <v>0.59722222222222221</v>
      </c>
      <c r="B42" s="556" t="s">
        <v>815</v>
      </c>
      <c r="C42" s="920" t="s">
        <v>816</v>
      </c>
      <c r="D42" s="920"/>
      <c r="E42" s="557"/>
      <c r="F42" s="558"/>
      <c r="G42" s="559" t="s">
        <v>758</v>
      </c>
      <c r="H42" s="560"/>
      <c r="I42" s="920" t="s">
        <v>817</v>
      </c>
      <c r="J42" s="920"/>
      <c r="K42" s="557"/>
      <c r="L42" s="550">
        <v>0.59722222222222221</v>
      </c>
      <c r="M42" s="556" t="s">
        <v>818</v>
      </c>
      <c r="N42" s="920" t="s">
        <v>819</v>
      </c>
      <c r="O42" s="920"/>
      <c r="P42" s="557"/>
      <c r="Q42" s="558"/>
      <c r="R42" s="559" t="s">
        <v>758</v>
      </c>
      <c r="S42" s="560"/>
      <c r="T42" s="920" t="s">
        <v>820</v>
      </c>
      <c r="U42" s="920"/>
      <c r="V42" s="557"/>
      <c r="W42" s="550">
        <v>0.59722222222222221</v>
      </c>
    </row>
    <row r="43" spans="1:23" s="22" customFormat="1" ht="39.950000000000003" customHeight="1">
      <c r="A43" s="550">
        <v>0.60416666666666663</v>
      </c>
      <c r="B43" s="556" t="s">
        <v>821</v>
      </c>
      <c r="C43" s="920" t="s">
        <v>822</v>
      </c>
      <c r="D43" s="920"/>
      <c r="E43" s="557"/>
      <c r="F43" s="558"/>
      <c r="G43" s="559" t="s">
        <v>758</v>
      </c>
      <c r="H43" s="560"/>
      <c r="I43" s="920" t="s">
        <v>823</v>
      </c>
      <c r="J43" s="920"/>
      <c r="K43" s="557"/>
      <c r="L43" s="550">
        <v>0.60416666666666663</v>
      </c>
      <c r="M43" s="556" t="s">
        <v>824</v>
      </c>
      <c r="N43" s="920" t="s">
        <v>825</v>
      </c>
      <c r="O43" s="920"/>
      <c r="P43" s="557"/>
      <c r="Q43" s="558"/>
      <c r="R43" s="559" t="s">
        <v>758</v>
      </c>
      <c r="S43" s="560"/>
      <c r="T43" s="920" t="s">
        <v>826</v>
      </c>
      <c r="U43" s="920"/>
      <c r="V43" s="557"/>
      <c r="W43" s="550">
        <v>0.60416666666666663</v>
      </c>
    </row>
    <row r="44" spans="1:23" s="22" customFormat="1" ht="39.950000000000003" customHeight="1">
      <c r="A44" s="550">
        <v>0.61111111111111105</v>
      </c>
      <c r="B44" s="937" t="s">
        <v>774</v>
      </c>
      <c r="C44" s="937"/>
      <c r="D44" s="937"/>
      <c r="E44" s="937"/>
      <c r="F44" s="937"/>
      <c r="G44" s="937"/>
      <c r="H44" s="937"/>
      <c r="I44" s="937"/>
      <c r="J44" s="937"/>
      <c r="K44" s="937"/>
      <c r="L44" s="550">
        <v>0.61111111111111105</v>
      </c>
      <c r="M44" s="937" t="s">
        <v>774</v>
      </c>
      <c r="N44" s="937"/>
      <c r="O44" s="937"/>
      <c r="P44" s="937"/>
      <c r="Q44" s="937"/>
      <c r="R44" s="937"/>
      <c r="S44" s="937"/>
      <c r="T44" s="937"/>
      <c r="U44" s="937"/>
      <c r="V44" s="937"/>
      <c r="W44" s="550">
        <v>0.61111111111111105</v>
      </c>
    </row>
    <row r="45" spans="1:23" s="22" customFormat="1" ht="39.950000000000003" customHeight="1">
      <c r="A45" s="550">
        <v>0.61805555555555558</v>
      </c>
      <c r="B45" s="556" t="s">
        <v>827</v>
      </c>
      <c r="C45" s="934" t="s">
        <v>828</v>
      </c>
      <c r="D45" s="935"/>
      <c r="E45" s="557"/>
      <c r="F45" s="558"/>
      <c r="G45" s="559" t="s">
        <v>758</v>
      </c>
      <c r="H45" s="560"/>
      <c r="I45" s="934" t="s">
        <v>829</v>
      </c>
      <c r="J45" s="935"/>
      <c r="K45" s="557"/>
      <c r="L45" s="550">
        <v>0.61805555555555558</v>
      </c>
      <c r="M45" s="556" t="s">
        <v>830</v>
      </c>
      <c r="N45" s="934" t="s">
        <v>831</v>
      </c>
      <c r="O45" s="935"/>
      <c r="P45" s="557"/>
      <c r="Q45" s="558"/>
      <c r="R45" s="559" t="s">
        <v>758</v>
      </c>
      <c r="S45" s="560"/>
      <c r="T45" s="934" t="s">
        <v>832</v>
      </c>
      <c r="U45" s="935"/>
      <c r="V45" s="557"/>
      <c r="W45" s="550">
        <v>0.61805555555555558</v>
      </c>
    </row>
    <row r="46" spans="1:23" s="22" customFormat="1" ht="39.950000000000003" customHeight="1">
      <c r="A46" s="550">
        <v>0.625</v>
      </c>
      <c r="B46" s="931" t="s">
        <v>774</v>
      </c>
      <c r="C46" s="932"/>
      <c r="D46" s="932"/>
      <c r="E46" s="932"/>
      <c r="F46" s="932"/>
      <c r="G46" s="932"/>
      <c r="H46" s="932"/>
      <c r="I46" s="932"/>
      <c r="J46" s="932"/>
      <c r="K46" s="933"/>
      <c r="L46" s="550">
        <v>0.625</v>
      </c>
      <c r="M46" s="931" t="s">
        <v>774</v>
      </c>
      <c r="N46" s="932"/>
      <c r="O46" s="932"/>
      <c r="P46" s="932"/>
      <c r="Q46" s="932"/>
      <c r="R46" s="932"/>
      <c r="S46" s="932"/>
      <c r="T46" s="932"/>
      <c r="U46" s="932"/>
      <c r="V46" s="933"/>
      <c r="W46" s="550">
        <v>0.625</v>
      </c>
    </row>
    <row r="47" spans="1:23" s="22" customFormat="1" ht="39.950000000000003" customHeight="1">
      <c r="A47" s="550">
        <v>0.63194444444444442</v>
      </c>
      <c r="B47" s="563" t="s">
        <v>869</v>
      </c>
      <c r="C47" s="934" t="s">
        <v>834</v>
      </c>
      <c r="D47" s="935"/>
      <c r="E47" s="557"/>
      <c r="F47" s="558"/>
      <c r="G47" s="559" t="s">
        <v>758</v>
      </c>
      <c r="H47" s="560"/>
      <c r="I47" s="934" t="s">
        <v>835</v>
      </c>
      <c r="J47" s="935"/>
      <c r="K47" s="557"/>
      <c r="L47" s="550">
        <v>0.63194444444444442</v>
      </c>
      <c r="M47" s="934" t="s">
        <v>836</v>
      </c>
      <c r="N47" s="936"/>
      <c r="O47" s="936"/>
      <c r="P47" s="936"/>
      <c r="Q47" s="936"/>
      <c r="R47" s="936"/>
      <c r="S47" s="936"/>
      <c r="T47" s="936"/>
      <c r="U47" s="936"/>
      <c r="V47" s="935"/>
      <c r="W47" s="550">
        <v>0.63194444444444442</v>
      </c>
    </row>
    <row r="48" spans="1:23" s="22" customFormat="1" ht="39.950000000000003" customHeight="1">
      <c r="A48" s="550">
        <v>0.63888888888888895</v>
      </c>
      <c r="B48" s="937" t="s">
        <v>774</v>
      </c>
      <c r="C48" s="937"/>
      <c r="D48" s="937"/>
      <c r="E48" s="937"/>
      <c r="F48" s="937"/>
      <c r="G48" s="937"/>
      <c r="H48" s="937"/>
      <c r="I48" s="937"/>
      <c r="J48" s="937"/>
      <c r="K48" s="937"/>
      <c r="L48" s="550">
        <v>0.63888888888888895</v>
      </c>
      <c r="M48" s="937" t="s">
        <v>774</v>
      </c>
      <c r="N48" s="937"/>
      <c r="O48" s="937"/>
      <c r="P48" s="937"/>
      <c r="Q48" s="937"/>
      <c r="R48" s="937"/>
      <c r="S48" s="937"/>
      <c r="T48" s="937"/>
      <c r="U48" s="937"/>
      <c r="V48" s="937"/>
      <c r="W48" s="550">
        <v>0.63888888888888895</v>
      </c>
    </row>
    <row r="49" spans="1:23" s="22" customFormat="1" ht="39.950000000000003" customHeight="1">
      <c r="A49" s="550">
        <v>0.64583333333333337</v>
      </c>
      <c r="B49" s="920" t="s">
        <v>399</v>
      </c>
      <c r="C49" s="921" t="s">
        <v>867</v>
      </c>
      <c r="D49" s="920"/>
      <c r="E49" s="920"/>
      <c r="F49" s="558"/>
      <c r="G49" s="559" t="s">
        <v>758</v>
      </c>
      <c r="H49" s="560"/>
      <c r="I49" s="921" t="s">
        <v>868</v>
      </c>
      <c r="J49" s="920"/>
      <c r="K49" s="920"/>
      <c r="L49" s="550">
        <v>0.64583333333333337</v>
      </c>
      <c r="M49" s="922" t="s">
        <v>863</v>
      </c>
      <c r="N49" s="923"/>
      <c r="O49" s="923"/>
      <c r="P49" s="923"/>
      <c r="Q49" s="923"/>
      <c r="R49" s="923"/>
      <c r="S49" s="923"/>
      <c r="T49" s="923"/>
      <c r="U49" s="923"/>
      <c r="V49" s="924"/>
      <c r="W49" s="550">
        <v>0.64583333333333337</v>
      </c>
    </row>
    <row r="50" spans="1:23" s="22" customFormat="1" ht="39.950000000000003" customHeight="1">
      <c r="A50" s="550">
        <v>0.65277777777777779</v>
      </c>
      <c r="B50" s="920"/>
      <c r="C50" s="920"/>
      <c r="D50" s="920"/>
      <c r="E50" s="920"/>
      <c r="F50" s="558"/>
      <c r="G50" s="559" t="s">
        <v>758</v>
      </c>
      <c r="H50" s="560"/>
      <c r="I50" s="920"/>
      <c r="J50" s="920"/>
      <c r="K50" s="920"/>
      <c r="L50" s="550">
        <v>0.65277777777777779</v>
      </c>
      <c r="M50" s="925"/>
      <c r="N50" s="926"/>
      <c r="O50" s="926"/>
      <c r="P50" s="926"/>
      <c r="Q50" s="926"/>
      <c r="R50" s="926"/>
      <c r="S50" s="926"/>
      <c r="T50" s="926"/>
      <c r="U50" s="926"/>
      <c r="V50" s="927"/>
      <c r="W50" s="550">
        <v>0.65277777777777779</v>
      </c>
    </row>
    <row r="51" spans="1:23" s="22" customFormat="1" ht="39.950000000000003" customHeight="1">
      <c r="A51" s="550">
        <v>0.65972222222222221</v>
      </c>
      <c r="B51" s="920"/>
      <c r="C51" s="920"/>
      <c r="D51" s="920"/>
      <c r="E51" s="920"/>
      <c r="F51" s="558"/>
      <c r="G51" s="559" t="s">
        <v>758</v>
      </c>
      <c r="H51" s="560"/>
      <c r="I51" s="920"/>
      <c r="J51" s="920"/>
      <c r="K51" s="920"/>
      <c r="L51" s="550">
        <v>0.65972222222222221</v>
      </c>
      <c r="M51" s="928"/>
      <c r="N51" s="929"/>
      <c r="O51" s="929"/>
      <c r="P51" s="929"/>
      <c r="Q51" s="929"/>
      <c r="R51" s="929"/>
      <c r="S51" s="929"/>
      <c r="T51" s="929"/>
      <c r="U51" s="929"/>
      <c r="V51" s="930"/>
      <c r="W51" s="550">
        <v>0.65972222222222221</v>
      </c>
    </row>
    <row r="52" spans="1:23" s="22" customFormat="1" ht="39.950000000000003" customHeight="1">
      <c r="A52" s="550">
        <v>0.66666666666666097</v>
      </c>
      <c r="B52" s="934" t="s">
        <v>837</v>
      </c>
      <c r="C52" s="936"/>
      <c r="D52" s="936"/>
      <c r="E52" s="936"/>
      <c r="F52" s="936"/>
      <c r="G52" s="936"/>
      <c r="H52" s="936"/>
      <c r="I52" s="936"/>
      <c r="J52" s="936"/>
      <c r="K52" s="935"/>
      <c r="L52" s="550">
        <v>0.66666666666666097</v>
      </c>
      <c r="M52" s="934" t="s">
        <v>838</v>
      </c>
      <c r="N52" s="936"/>
      <c r="O52" s="936"/>
      <c r="P52" s="936"/>
      <c r="Q52" s="936"/>
      <c r="R52" s="936"/>
      <c r="S52" s="936"/>
      <c r="T52" s="936"/>
      <c r="U52" s="936"/>
      <c r="V52" s="935"/>
      <c r="W52" s="550">
        <v>0.66666666666666097</v>
      </c>
    </row>
    <row r="53" spans="1:23" s="22" customFormat="1" ht="39.950000000000003" customHeight="1">
      <c r="A53" s="550">
        <v>0.68749999999999301</v>
      </c>
      <c r="B53" s="934" t="s">
        <v>864</v>
      </c>
      <c r="C53" s="936"/>
      <c r="D53" s="936"/>
      <c r="E53" s="936"/>
      <c r="F53" s="936"/>
      <c r="G53" s="936"/>
      <c r="H53" s="936"/>
      <c r="I53" s="936"/>
      <c r="J53" s="936"/>
      <c r="K53" s="935"/>
      <c r="L53" s="550">
        <v>0.68749999999999301</v>
      </c>
      <c r="M53" s="934" t="s">
        <v>864</v>
      </c>
      <c r="N53" s="936"/>
      <c r="O53" s="936"/>
      <c r="P53" s="936"/>
      <c r="Q53" s="936"/>
      <c r="R53" s="936"/>
      <c r="S53" s="936"/>
      <c r="T53" s="936"/>
      <c r="U53" s="936"/>
      <c r="V53" s="935"/>
      <c r="W53" s="550">
        <v>0.68749999999999301</v>
      </c>
    </row>
    <row r="54" spans="1:23" s="22" customFormat="1" ht="39.950000000000003" customHeight="1">
      <c r="A54" s="58"/>
      <c r="B54" s="555" t="s">
        <v>839</v>
      </c>
      <c r="C54" s="564"/>
      <c r="D54" s="564"/>
      <c r="E54" s="565"/>
      <c r="F54" s="565"/>
      <c r="G54" s="564"/>
      <c r="H54" s="564"/>
      <c r="I54" s="564"/>
      <c r="J54" s="564"/>
      <c r="K54" s="565"/>
      <c r="L54" s="554"/>
      <c r="M54" s="555" t="s">
        <v>839</v>
      </c>
      <c r="N54" s="554"/>
      <c r="O54" s="554"/>
      <c r="P54" s="58"/>
      <c r="Q54" s="58"/>
      <c r="R54" s="554"/>
      <c r="S54" s="554"/>
      <c r="T54" s="554"/>
      <c r="U54" s="554"/>
      <c r="V54" s="58"/>
      <c r="W54" s="554"/>
    </row>
  </sheetData>
  <mergeCells count="79">
    <mergeCell ref="A2:K2"/>
    <mergeCell ref="M2:W2"/>
    <mergeCell ref="B3:K3"/>
    <mergeCell ref="M3:V3"/>
    <mergeCell ref="B5:C7"/>
    <mergeCell ref="D5:K5"/>
    <mergeCell ref="M5:N7"/>
    <mergeCell ref="O5:V5"/>
    <mergeCell ref="D6:K6"/>
    <mergeCell ref="O6:V6"/>
    <mergeCell ref="D7:K7"/>
    <mergeCell ref="O7:V7"/>
    <mergeCell ref="B8:K8"/>
    <mergeCell ref="M8:V8"/>
    <mergeCell ref="B9:K9"/>
    <mergeCell ref="M9:V9"/>
    <mergeCell ref="B38:K38"/>
    <mergeCell ref="N38:O38"/>
    <mergeCell ref="T38:U38"/>
    <mergeCell ref="B10:K10"/>
    <mergeCell ref="M10:V10"/>
    <mergeCell ref="B20:K20"/>
    <mergeCell ref="M20:V20"/>
    <mergeCell ref="B30:K30"/>
    <mergeCell ref="M30:V30"/>
    <mergeCell ref="N36:O36"/>
    <mergeCell ref="T36:U36"/>
    <mergeCell ref="B37:K37"/>
    <mergeCell ref="N37:O37"/>
    <mergeCell ref="T37:U37"/>
    <mergeCell ref="C39:D39"/>
    <mergeCell ref="I39:J39"/>
    <mergeCell ref="M39:V39"/>
    <mergeCell ref="C40:D40"/>
    <mergeCell ref="I40:J40"/>
    <mergeCell ref="N40:O40"/>
    <mergeCell ref="T40:U40"/>
    <mergeCell ref="B44:K44"/>
    <mergeCell ref="M44:V44"/>
    <mergeCell ref="C41:D41"/>
    <mergeCell ref="I41:J41"/>
    <mergeCell ref="N41:O41"/>
    <mergeCell ref="T41:U41"/>
    <mergeCell ref="C42:D42"/>
    <mergeCell ref="I42:J42"/>
    <mergeCell ref="N42:O42"/>
    <mergeCell ref="T42:U42"/>
    <mergeCell ref="B52:K52"/>
    <mergeCell ref="M52:V52"/>
    <mergeCell ref="B53:K53"/>
    <mergeCell ref="M53:V53"/>
    <mergeCell ref="B4:K4"/>
    <mergeCell ref="M4:V4"/>
    <mergeCell ref="E31:K31"/>
    <mergeCell ref="P31:V31"/>
    <mergeCell ref="C47:D47"/>
    <mergeCell ref="I47:J47"/>
    <mergeCell ref="M47:V47"/>
    <mergeCell ref="B48:K48"/>
    <mergeCell ref="M48:V48"/>
    <mergeCell ref="C45:D45"/>
    <mergeCell ref="I45:J45"/>
    <mergeCell ref="N45:O45"/>
    <mergeCell ref="A1:W1"/>
    <mergeCell ref="B49:B51"/>
    <mergeCell ref="C49:D51"/>
    <mergeCell ref="E49:E51"/>
    <mergeCell ref="I49:J51"/>
    <mergeCell ref="K49:K51"/>
    <mergeCell ref="M49:V51"/>
    <mergeCell ref="B31:D31"/>
    <mergeCell ref="M31:O31"/>
    <mergeCell ref="T45:U45"/>
    <mergeCell ref="B46:K46"/>
    <mergeCell ref="M46:V46"/>
    <mergeCell ref="C43:D43"/>
    <mergeCell ref="I43:J43"/>
    <mergeCell ref="N43:O43"/>
    <mergeCell ref="T43:U43"/>
  </mergeCells>
  <phoneticPr fontId="1"/>
  <pageMargins left="0.70866141732283472" right="0.31496062992125984" top="0.74803149606299213" bottom="0.74803149606299213" header="0.31496062992125984" footer="0.31496062992125984"/>
  <pageSetup paperSize="9" scale="3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A574E-7553-4488-A215-706815617A9E}">
  <sheetPr>
    <pageSetUpPr fitToPage="1"/>
  </sheetPr>
  <dimension ref="A1:BC33"/>
  <sheetViews>
    <sheetView view="pageBreakPreview" zoomScale="44" zoomScaleNormal="66" zoomScaleSheetLayoutView="44" workbookViewId="0">
      <selection activeCell="M89" sqref="M89"/>
    </sheetView>
  </sheetViews>
  <sheetFormatPr defaultRowHeight="13.5"/>
  <cols>
    <col min="1" max="54" width="5.625" style="537" customWidth="1"/>
    <col min="55" max="55" width="6.625" style="537" customWidth="1"/>
  </cols>
  <sheetData>
    <row r="1" spans="1:54" ht="108" customHeight="1">
      <c r="A1" s="948" t="s">
        <v>883</v>
      </c>
      <c r="B1" s="948"/>
      <c r="C1" s="948"/>
      <c r="D1" s="948"/>
      <c r="E1" s="948"/>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c r="AN1" s="948"/>
      <c r="AO1" s="948"/>
      <c r="AP1" s="948"/>
      <c r="AQ1" s="948"/>
      <c r="AR1" s="948"/>
      <c r="AS1" s="948"/>
      <c r="AT1" s="948"/>
      <c r="AU1" s="948"/>
      <c r="AV1" s="948"/>
      <c r="AW1" s="948"/>
      <c r="AX1" s="948"/>
      <c r="AY1" s="948"/>
      <c r="AZ1" s="948"/>
      <c r="BA1" s="948"/>
      <c r="BB1" s="948"/>
    </row>
    <row r="2" spans="1:54" ht="36.75" customHeight="1">
      <c r="A2" s="568"/>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row>
    <row r="3" spans="1:54" s="537" customFormat="1" ht="69" customHeight="1">
      <c r="V3" s="949" t="s">
        <v>881</v>
      </c>
      <c r="W3" s="949"/>
      <c r="X3" s="949"/>
      <c r="Y3" s="949"/>
      <c r="Z3" s="949"/>
      <c r="AA3" s="949"/>
    </row>
    <row r="4" spans="1:54" ht="1.5" customHeight="1"/>
    <row r="5" spans="1:54" s="537" customFormat="1" ht="40.5" customHeight="1">
      <c r="L5" s="538"/>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40"/>
      <c r="AS5" s="950" t="s">
        <v>840</v>
      </c>
      <c r="AT5" s="950"/>
      <c r="AU5" s="950"/>
      <c r="AV5" s="950"/>
      <c r="AW5" s="950"/>
    </row>
    <row r="6" spans="1:54" s="537" customFormat="1" ht="42.75" customHeight="1">
      <c r="L6" s="541"/>
      <c r="AK6" s="542"/>
      <c r="AN6" s="959"/>
      <c r="AO6" s="952"/>
      <c r="AP6" s="952"/>
      <c r="AQ6" s="952"/>
      <c r="AR6" s="952"/>
      <c r="AS6" s="952"/>
      <c r="AT6" s="952"/>
      <c r="AU6" s="952"/>
      <c r="AV6" s="952"/>
      <c r="AW6" s="952"/>
      <c r="AX6" s="952"/>
      <c r="AY6" s="952"/>
      <c r="AZ6" s="952"/>
      <c r="BA6" s="952"/>
      <c r="BB6" s="960"/>
    </row>
    <row r="7" spans="1:54" s="537" customFormat="1">
      <c r="L7" s="543"/>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5"/>
      <c r="AN7" s="961"/>
      <c r="AO7" s="962"/>
      <c r="AP7" s="962"/>
      <c r="AQ7" s="962"/>
      <c r="AR7" s="962"/>
      <c r="AS7" s="962"/>
      <c r="AT7" s="962"/>
      <c r="AU7" s="962"/>
      <c r="AV7" s="962"/>
      <c r="AW7" s="962"/>
      <c r="AX7" s="962"/>
      <c r="AY7" s="962"/>
      <c r="AZ7" s="962"/>
      <c r="BA7" s="962"/>
      <c r="BB7" s="963"/>
    </row>
    <row r="8" spans="1:54" s="537" customFormat="1" ht="43.5" customHeight="1">
      <c r="Y8" s="541"/>
      <c r="AN8" s="964"/>
      <c r="AO8" s="965"/>
      <c r="AP8" s="965"/>
      <c r="AQ8" s="965"/>
      <c r="AR8" s="965"/>
      <c r="AS8" s="965"/>
      <c r="AT8" s="965"/>
      <c r="AU8" s="965"/>
      <c r="AV8" s="965"/>
      <c r="AW8" s="965"/>
      <c r="AX8" s="965"/>
      <c r="AY8" s="965"/>
      <c r="AZ8" s="965"/>
      <c r="BA8" s="965"/>
      <c r="BB8" s="966"/>
    </row>
    <row r="9" spans="1:54" s="537" customFormat="1" ht="45.75" customHeight="1">
      <c r="Y9" s="541"/>
    </row>
    <row r="10" spans="1:54" s="537" customFormat="1" ht="21.75" customHeight="1">
      <c r="Y10" s="543"/>
    </row>
    <row r="11" spans="1:54" s="537" customFormat="1" ht="137.25" customHeight="1">
      <c r="L11" s="538"/>
      <c r="M11" s="539"/>
      <c r="N11" s="539"/>
      <c r="O11" s="539"/>
      <c r="P11" s="539"/>
      <c r="Q11" s="539"/>
      <c r="R11" s="539"/>
      <c r="S11" s="952"/>
      <c r="T11" s="952"/>
      <c r="U11" s="952"/>
      <c r="V11" s="952"/>
      <c r="W11" s="967" t="s">
        <v>882</v>
      </c>
      <c r="X11" s="968"/>
      <c r="Y11" s="968"/>
      <c r="Z11" s="968"/>
      <c r="AA11" s="952"/>
      <c r="AB11" s="952"/>
      <c r="AC11" s="952"/>
      <c r="AD11" s="952"/>
      <c r="AE11" s="539"/>
      <c r="AF11" s="539"/>
      <c r="AG11" s="539"/>
      <c r="AH11" s="539"/>
      <c r="AI11" s="539"/>
      <c r="AJ11" s="539"/>
      <c r="AK11" s="540"/>
      <c r="AU11" s="951" t="s">
        <v>841</v>
      </c>
      <c r="AV11" s="951"/>
      <c r="AW11" s="951"/>
      <c r="AX11" s="951"/>
      <c r="AY11" s="951"/>
      <c r="AZ11" s="951"/>
      <c r="BA11" s="951"/>
    </row>
    <row r="12" spans="1:54" s="537" customFormat="1" ht="43.5" customHeight="1">
      <c r="L12" s="541"/>
      <c r="AK12" s="542"/>
      <c r="AT12" s="959"/>
      <c r="AU12" s="952"/>
      <c r="AV12" s="952"/>
      <c r="AW12" s="952"/>
      <c r="AX12" s="952"/>
      <c r="AY12" s="952"/>
      <c r="AZ12" s="952"/>
      <c r="BA12" s="952"/>
      <c r="BB12" s="960"/>
    </row>
    <row r="13" spans="1:54" s="537" customFormat="1" ht="20.100000000000001" customHeight="1">
      <c r="L13" s="541"/>
      <c r="AK13" s="542"/>
      <c r="AT13" s="961"/>
      <c r="AU13" s="962"/>
      <c r="AV13" s="962"/>
      <c r="AW13" s="962"/>
      <c r="AX13" s="962"/>
      <c r="AY13" s="962"/>
      <c r="AZ13" s="962"/>
      <c r="BA13" s="962"/>
      <c r="BB13" s="963"/>
    </row>
    <row r="14" spans="1:54" s="537" customFormat="1" ht="39" customHeight="1">
      <c r="E14" s="538"/>
      <c r="F14" s="539"/>
      <c r="G14" s="539"/>
      <c r="H14" s="539"/>
      <c r="I14" s="539"/>
      <c r="J14" s="969" t="s">
        <v>827</v>
      </c>
      <c r="K14" s="969"/>
      <c r="L14" s="969"/>
      <c r="M14" s="969"/>
      <c r="N14" s="539"/>
      <c r="O14" s="539"/>
      <c r="P14" s="539"/>
      <c r="Q14" s="539"/>
      <c r="R14" s="540"/>
      <c r="AE14" s="538"/>
      <c r="AF14" s="539"/>
      <c r="AG14" s="539"/>
      <c r="AH14" s="539"/>
      <c r="AI14" s="539"/>
      <c r="AJ14" s="969" t="s">
        <v>830</v>
      </c>
      <c r="AK14" s="969"/>
      <c r="AL14" s="969"/>
      <c r="AM14" s="969"/>
      <c r="AN14" s="539"/>
      <c r="AO14" s="539"/>
      <c r="AP14" s="539"/>
      <c r="AQ14" s="540"/>
      <c r="AT14" s="964"/>
      <c r="AU14" s="965"/>
      <c r="AV14" s="965"/>
      <c r="AW14" s="965"/>
      <c r="AX14" s="965"/>
      <c r="AY14" s="965"/>
      <c r="AZ14" s="965"/>
      <c r="BA14" s="965"/>
      <c r="BB14" s="966"/>
    </row>
    <row r="15" spans="1:54" s="537" customFormat="1" ht="27" customHeight="1">
      <c r="E15" s="541"/>
      <c r="R15" s="542"/>
      <c r="AE15" s="541"/>
      <c r="AQ15" s="542"/>
      <c r="AZ15" s="538"/>
    </row>
    <row r="16" spans="1:54" s="537" customFormat="1" ht="30.75" customHeight="1">
      <c r="E16" s="541"/>
      <c r="R16" s="542"/>
      <c r="AE16" s="541"/>
      <c r="AQ16" s="542"/>
      <c r="AZ16" s="541"/>
    </row>
    <row r="17" spans="1:54" s="537" customFormat="1" ht="37.5" customHeight="1">
      <c r="B17" s="538"/>
      <c r="C17" s="539"/>
      <c r="D17" s="958" t="s">
        <v>914</v>
      </c>
      <c r="E17" s="956"/>
      <c r="F17" s="539"/>
      <c r="G17" s="540"/>
      <c r="O17" s="538"/>
      <c r="P17" s="539"/>
      <c r="Q17" s="539"/>
      <c r="R17" s="958" t="s">
        <v>915</v>
      </c>
      <c r="S17" s="956"/>
      <c r="T17" s="539"/>
      <c r="U17" s="539"/>
      <c r="V17" s="540"/>
      <c r="AB17" s="538"/>
      <c r="AC17" s="539"/>
      <c r="AD17" s="958" t="s">
        <v>916</v>
      </c>
      <c r="AE17" s="956"/>
      <c r="AF17" s="539"/>
      <c r="AG17" s="540"/>
      <c r="AO17" s="538"/>
      <c r="AP17" s="539"/>
      <c r="AQ17" s="958" t="s">
        <v>917</v>
      </c>
      <c r="AR17" s="956"/>
      <c r="AS17" s="539"/>
      <c r="AT17" s="540"/>
      <c r="AZ17" s="541"/>
    </row>
    <row r="18" spans="1:54" s="537" customFormat="1" ht="21.75" customHeight="1">
      <c r="B18" s="541"/>
      <c r="G18" s="542"/>
      <c r="O18" s="541"/>
      <c r="V18" s="542"/>
      <c r="AB18" s="541"/>
      <c r="AG18" s="542"/>
      <c r="AO18" s="541"/>
      <c r="AT18" s="542"/>
      <c r="AZ18" s="541"/>
    </row>
    <row r="19" spans="1:54" s="537" customFormat="1" ht="27" customHeight="1">
      <c r="B19" s="541"/>
      <c r="G19" s="542"/>
      <c r="O19" s="541"/>
      <c r="V19" s="542"/>
      <c r="AB19" s="541"/>
      <c r="AG19" s="542"/>
      <c r="AO19" s="541"/>
      <c r="AT19" s="542"/>
      <c r="AZ19" s="543"/>
    </row>
    <row r="20" spans="1:54" s="537" customFormat="1" ht="37.5" customHeight="1">
      <c r="B20" s="541"/>
      <c r="F20" s="538"/>
      <c r="G20" s="958" t="s">
        <v>911</v>
      </c>
      <c r="H20" s="956"/>
      <c r="I20" s="540"/>
      <c r="M20" s="538"/>
      <c r="N20" s="958" t="s">
        <v>912</v>
      </c>
      <c r="O20" s="956"/>
      <c r="P20" s="540"/>
      <c r="U20" s="538"/>
      <c r="V20" s="958" t="s">
        <v>913</v>
      </c>
      <c r="W20" s="956"/>
      <c r="X20" s="540"/>
      <c r="AB20" s="541"/>
      <c r="AF20" s="538"/>
      <c r="AG20" s="958" t="s">
        <v>918</v>
      </c>
      <c r="AH20" s="956"/>
      <c r="AI20" s="540"/>
      <c r="AM20" s="538"/>
      <c r="AN20" s="958" t="s">
        <v>919</v>
      </c>
      <c r="AO20" s="956"/>
      <c r="AP20" s="540"/>
      <c r="AT20" s="542"/>
      <c r="AX20" s="955" t="s">
        <v>833</v>
      </c>
      <c r="AY20" s="956"/>
      <c r="AZ20" s="956"/>
      <c r="BA20" s="957"/>
    </row>
    <row r="21" spans="1:54" s="537" customFormat="1" ht="32.25" customHeight="1">
      <c r="B21" s="541"/>
      <c r="F21" s="541"/>
      <c r="I21" s="542"/>
      <c r="M21" s="541"/>
      <c r="P21" s="542"/>
      <c r="U21" s="541"/>
      <c r="X21" s="542"/>
      <c r="AB21" s="541"/>
      <c r="AF21" s="541"/>
      <c r="AI21" s="542"/>
      <c r="AM21" s="541"/>
      <c r="AP21" s="542"/>
      <c r="AT21" s="542"/>
      <c r="AX21" s="541"/>
      <c r="BA21" s="542"/>
    </row>
    <row r="22" spans="1:54" s="537" customFormat="1">
      <c r="B22" s="541"/>
      <c r="F22" s="541"/>
      <c r="I22" s="542"/>
      <c r="M22" s="541"/>
      <c r="P22" s="542"/>
      <c r="U22" s="541"/>
      <c r="X22" s="542"/>
      <c r="AB22" s="541"/>
      <c r="AF22" s="541"/>
      <c r="AI22" s="542"/>
      <c r="AM22" s="541"/>
      <c r="AP22" s="542"/>
      <c r="AT22" s="542"/>
      <c r="AX22" s="541"/>
      <c r="BA22" s="542"/>
    </row>
    <row r="23" spans="1:54" s="567" customFormat="1" ht="51" customHeight="1">
      <c r="A23" s="953" t="s">
        <v>822</v>
      </c>
      <c r="B23" s="954"/>
      <c r="E23" s="953" t="s">
        <v>842</v>
      </c>
      <c r="F23" s="954"/>
      <c r="I23" s="953" t="s">
        <v>843</v>
      </c>
      <c r="J23" s="954"/>
      <c r="L23" s="953" t="s">
        <v>844</v>
      </c>
      <c r="M23" s="954"/>
      <c r="P23" s="953" t="s">
        <v>845</v>
      </c>
      <c r="Q23" s="954"/>
      <c r="T23" s="953" t="s">
        <v>846</v>
      </c>
      <c r="U23" s="954"/>
      <c r="X23" s="953" t="s">
        <v>847</v>
      </c>
      <c r="Y23" s="954"/>
      <c r="AA23" s="953" t="s">
        <v>848</v>
      </c>
      <c r="AB23" s="954"/>
      <c r="AE23" s="953" t="s">
        <v>849</v>
      </c>
      <c r="AF23" s="954"/>
      <c r="AI23" s="953" t="s">
        <v>850</v>
      </c>
      <c r="AJ23" s="954"/>
      <c r="AL23" s="953" t="s">
        <v>851</v>
      </c>
      <c r="AM23" s="954"/>
      <c r="AP23" s="953" t="s">
        <v>852</v>
      </c>
      <c r="AQ23" s="954"/>
      <c r="AT23" s="953" t="s">
        <v>853</v>
      </c>
      <c r="AU23" s="954"/>
      <c r="AW23" s="953" t="s">
        <v>854</v>
      </c>
      <c r="AX23" s="954"/>
      <c r="BA23" s="953" t="s">
        <v>855</v>
      </c>
      <c r="BB23" s="954"/>
    </row>
    <row r="24" spans="1:54" s="537" customFormat="1" ht="30" customHeight="1">
      <c r="A24" s="946"/>
      <c r="B24" s="947"/>
      <c r="E24" s="946"/>
      <c r="F24" s="947"/>
      <c r="I24" s="946"/>
      <c r="J24" s="947"/>
      <c r="L24" s="946"/>
      <c r="M24" s="947"/>
      <c r="P24" s="946"/>
      <c r="Q24" s="947"/>
      <c r="T24" s="946"/>
      <c r="U24" s="947"/>
      <c r="X24" s="946"/>
      <c r="Y24" s="947"/>
      <c r="AA24" s="946"/>
      <c r="AB24" s="947"/>
      <c r="AE24" s="946"/>
      <c r="AF24" s="947"/>
      <c r="AI24" s="946"/>
      <c r="AJ24" s="947"/>
      <c r="AL24" s="946"/>
      <c r="AM24" s="947"/>
      <c r="AP24" s="946"/>
      <c r="AQ24" s="947"/>
      <c r="AT24" s="946"/>
      <c r="AU24" s="947"/>
      <c r="AW24" s="946"/>
      <c r="AX24" s="947"/>
      <c r="BA24" s="946"/>
      <c r="BB24" s="947"/>
    </row>
    <row r="25" spans="1:54" s="537" customFormat="1" ht="30" customHeight="1">
      <c r="A25" s="946"/>
      <c r="B25" s="947"/>
      <c r="E25" s="946"/>
      <c r="F25" s="947"/>
      <c r="I25" s="946"/>
      <c r="J25" s="947"/>
      <c r="L25" s="946"/>
      <c r="M25" s="947"/>
      <c r="P25" s="946"/>
      <c r="Q25" s="947"/>
      <c r="T25" s="946"/>
      <c r="U25" s="947"/>
      <c r="X25" s="946"/>
      <c r="Y25" s="947"/>
      <c r="AA25" s="946"/>
      <c r="AB25" s="947"/>
      <c r="AE25" s="946"/>
      <c r="AF25" s="947"/>
      <c r="AI25" s="946"/>
      <c r="AJ25" s="947"/>
      <c r="AL25" s="946"/>
      <c r="AM25" s="947"/>
      <c r="AP25" s="946"/>
      <c r="AQ25" s="947"/>
      <c r="AT25" s="946"/>
      <c r="AU25" s="947"/>
      <c r="AW25" s="946"/>
      <c r="AX25" s="947"/>
      <c r="BA25" s="946"/>
      <c r="BB25" s="947"/>
    </row>
    <row r="26" spans="1:54" s="537" customFormat="1" ht="30" customHeight="1">
      <c r="A26" s="946"/>
      <c r="B26" s="947"/>
      <c r="E26" s="946"/>
      <c r="F26" s="947"/>
      <c r="I26" s="946"/>
      <c r="J26" s="947"/>
      <c r="L26" s="946"/>
      <c r="M26" s="947"/>
      <c r="P26" s="946"/>
      <c r="Q26" s="947"/>
      <c r="T26" s="946"/>
      <c r="U26" s="947"/>
      <c r="X26" s="946"/>
      <c r="Y26" s="947"/>
      <c r="AA26" s="946"/>
      <c r="AB26" s="947"/>
      <c r="AE26" s="946"/>
      <c r="AF26" s="947"/>
      <c r="AI26" s="946"/>
      <c r="AJ26" s="947"/>
      <c r="AL26" s="946"/>
      <c r="AM26" s="947"/>
      <c r="AP26" s="946"/>
      <c r="AQ26" s="947"/>
      <c r="AT26" s="946"/>
      <c r="AU26" s="947"/>
      <c r="AW26" s="946"/>
      <c r="AX26" s="947"/>
      <c r="BA26" s="946"/>
      <c r="BB26" s="947"/>
    </row>
    <row r="27" spans="1:54" s="537" customFormat="1" ht="30" customHeight="1">
      <c r="A27" s="946"/>
      <c r="B27" s="947"/>
      <c r="E27" s="946"/>
      <c r="F27" s="947"/>
      <c r="I27" s="946"/>
      <c r="J27" s="947"/>
      <c r="L27" s="946"/>
      <c r="M27" s="947"/>
      <c r="P27" s="946"/>
      <c r="Q27" s="947"/>
      <c r="T27" s="946"/>
      <c r="U27" s="947"/>
      <c r="X27" s="946"/>
      <c r="Y27" s="947"/>
      <c r="AA27" s="946"/>
      <c r="AB27" s="947"/>
      <c r="AE27" s="946"/>
      <c r="AF27" s="947"/>
      <c r="AI27" s="946"/>
      <c r="AJ27" s="947"/>
      <c r="AL27" s="946"/>
      <c r="AM27" s="947"/>
      <c r="AP27" s="946"/>
      <c r="AQ27" s="947"/>
      <c r="AT27" s="946"/>
      <c r="AU27" s="947"/>
      <c r="AW27" s="946"/>
      <c r="AX27" s="947"/>
      <c r="BA27" s="946"/>
      <c r="BB27" s="947"/>
    </row>
    <row r="28" spans="1:54" s="537" customFormat="1" ht="30" customHeight="1">
      <c r="A28" s="946"/>
      <c r="B28" s="947"/>
      <c r="E28" s="946"/>
      <c r="F28" s="947"/>
      <c r="I28" s="946"/>
      <c r="J28" s="947"/>
      <c r="L28" s="946"/>
      <c r="M28" s="947"/>
      <c r="P28" s="946"/>
      <c r="Q28" s="947"/>
      <c r="T28" s="946"/>
      <c r="U28" s="947"/>
      <c r="X28" s="946"/>
      <c r="Y28" s="947"/>
      <c r="AA28" s="946"/>
      <c r="AB28" s="947"/>
      <c r="AE28" s="946"/>
      <c r="AF28" s="947"/>
      <c r="AI28" s="946"/>
      <c r="AJ28" s="947"/>
      <c r="AL28" s="946"/>
      <c r="AM28" s="947"/>
      <c r="AP28" s="946"/>
      <c r="AQ28" s="947"/>
      <c r="AT28" s="946"/>
      <c r="AU28" s="947"/>
      <c r="AW28" s="946"/>
      <c r="AX28" s="947"/>
      <c r="BA28" s="946"/>
      <c r="BB28" s="947"/>
    </row>
    <row r="29" spans="1:54" s="537" customFormat="1" ht="30" customHeight="1">
      <c r="A29" s="946"/>
      <c r="B29" s="947"/>
      <c r="E29" s="946"/>
      <c r="F29" s="947"/>
      <c r="I29" s="946"/>
      <c r="J29" s="947"/>
      <c r="L29" s="946"/>
      <c r="M29" s="947"/>
      <c r="P29" s="946"/>
      <c r="Q29" s="947"/>
      <c r="T29" s="946"/>
      <c r="U29" s="947"/>
      <c r="X29" s="946"/>
      <c r="Y29" s="947"/>
      <c r="AA29" s="946"/>
      <c r="AB29" s="947"/>
      <c r="AE29" s="946"/>
      <c r="AF29" s="947"/>
      <c r="AI29" s="946"/>
      <c r="AJ29" s="947"/>
      <c r="AL29" s="946"/>
      <c r="AM29" s="947"/>
      <c r="AP29" s="946"/>
      <c r="AQ29" s="947"/>
      <c r="AT29" s="946"/>
      <c r="AU29" s="947"/>
      <c r="AW29" s="946"/>
      <c r="AX29" s="947"/>
      <c r="BA29" s="946"/>
      <c r="BB29" s="947"/>
    </row>
    <row r="30" spans="1:54" s="537" customFormat="1" ht="30" customHeight="1">
      <c r="A30" s="946"/>
      <c r="B30" s="947"/>
      <c r="E30" s="946"/>
      <c r="F30" s="947"/>
      <c r="I30" s="946"/>
      <c r="J30" s="947"/>
      <c r="L30" s="946"/>
      <c r="M30" s="947"/>
      <c r="P30" s="946"/>
      <c r="Q30" s="947"/>
      <c r="T30" s="946"/>
      <c r="U30" s="947"/>
      <c r="X30" s="946"/>
      <c r="Y30" s="947"/>
      <c r="AA30" s="946"/>
      <c r="AB30" s="947"/>
      <c r="AE30" s="946"/>
      <c r="AF30" s="947"/>
      <c r="AI30" s="946"/>
      <c r="AJ30" s="947"/>
      <c r="AL30" s="946"/>
      <c r="AM30" s="947"/>
      <c r="AP30" s="946"/>
      <c r="AQ30" s="947"/>
      <c r="AT30" s="946"/>
      <c r="AU30" s="947"/>
      <c r="AW30" s="946"/>
      <c r="AX30" s="947"/>
      <c r="BA30" s="946"/>
      <c r="BB30" s="947"/>
    </row>
    <row r="31" spans="1:54" s="537" customFormat="1" ht="30" customHeight="1">
      <c r="A31" s="946"/>
      <c r="B31" s="947"/>
      <c r="E31" s="946"/>
      <c r="F31" s="947"/>
      <c r="I31" s="946"/>
      <c r="J31" s="947"/>
      <c r="L31" s="946"/>
      <c r="M31" s="947"/>
      <c r="P31" s="946"/>
      <c r="Q31" s="947"/>
      <c r="T31" s="946"/>
      <c r="U31" s="947"/>
      <c r="X31" s="946"/>
      <c r="Y31" s="947"/>
      <c r="AA31" s="946"/>
      <c r="AB31" s="947"/>
      <c r="AE31" s="946"/>
      <c r="AF31" s="947"/>
      <c r="AI31" s="946"/>
      <c r="AJ31" s="947"/>
      <c r="AL31" s="946"/>
      <c r="AM31" s="947"/>
      <c r="AP31" s="946"/>
      <c r="AQ31" s="947"/>
      <c r="AT31" s="946"/>
      <c r="AU31" s="947"/>
      <c r="AW31" s="946"/>
      <c r="AX31" s="947"/>
      <c r="BA31" s="946"/>
      <c r="BB31" s="947"/>
    </row>
    <row r="32" spans="1:54" s="537" customFormat="1" ht="30" customHeight="1">
      <c r="A32" s="946"/>
      <c r="B32" s="947"/>
      <c r="E32" s="946"/>
      <c r="F32" s="947"/>
      <c r="I32" s="946"/>
      <c r="J32" s="947"/>
      <c r="L32" s="946"/>
      <c r="M32" s="947"/>
      <c r="P32" s="946"/>
      <c r="Q32" s="947"/>
      <c r="T32" s="946"/>
      <c r="U32" s="947"/>
      <c r="X32" s="946"/>
      <c r="Y32" s="947"/>
      <c r="AA32" s="946"/>
      <c r="AB32" s="947"/>
      <c r="AE32" s="946"/>
      <c r="AF32" s="947"/>
      <c r="AI32" s="946"/>
      <c r="AJ32" s="947"/>
      <c r="AL32" s="946"/>
      <c r="AM32" s="947"/>
      <c r="AP32" s="946"/>
      <c r="AQ32" s="947"/>
      <c r="AT32" s="946"/>
      <c r="AU32" s="947"/>
      <c r="AW32" s="946"/>
      <c r="AX32" s="947"/>
      <c r="BA32" s="946"/>
      <c r="BB32" s="947"/>
    </row>
    <row r="33" spans="1:54" s="537" customFormat="1" ht="30" customHeight="1">
      <c r="A33" s="946"/>
      <c r="B33" s="947"/>
      <c r="E33" s="946"/>
      <c r="F33" s="947"/>
      <c r="I33" s="946"/>
      <c r="J33" s="947"/>
      <c r="L33" s="946"/>
      <c r="M33" s="947"/>
      <c r="P33" s="946"/>
      <c r="Q33" s="947"/>
      <c r="T33" s="946"/>
      <c r="U33" s="947"/>
      <c r="X33" s="946"/>
      <c r="Y33" s="947"/>
      <c r="AA33" s="946"/>
      <c r="AB33" s="947"/>
      <c r="AE33" s="946"/>
      <c r="AF33" s="947"/>
      <c r="AI33" s="946"/>
      <c r="AJ33" s="947"/>
      <c r="AL33" s="946"/>
      <c r="AM33" s="947"/>
      <c r="AP33" s="946"/>
      <c r="AQ33" s="947"/>
      <c r="AT33" s="946"/>
      <c r="AU33" s="947"/>
      <c r="AW33" s="946"/>
      <c r="AX33" s="947"/>
      <c r="BA33" s="946"/>
      <c r="BB33" s="947"/>
    </row>
  </sheetData>
  <mergeCells count="51">
    <mergeCell ref="AN6:BB8"/>
    <mergeCell ref="W11:Z11"/>
    <mergeCell ref="AT12:BB14"/>
    <mergeCell ref="J14:M14"/>
    <mergeCell ref="AJ14:AM14"/>
    <mergeCell ref="D17:E17"/>
    <mergeCell ref="R17:S17"/>
    <mergeCell ref="AD17:AE17"/>
    <mergeCell ref="AQ17:AR17"/>
    <mergeCell ref="G20:H20"/>
    <mergeCell ref="N20:O20"/>
    <mergeCell ref="V20:W20"/>
    <mergeCell ref="AG20:AH20"/>
    <mergeCell ref="AN20:AO20"/>
    <mergeCell ref="BA23:BB23"/>
    <mergeCell ref="AX20:BA20"/>
    <mergeCell ref="A23:B23"/>
    <mergeCell ref="E23:F23"/>
    <mergeCell ref="I23:J23"/>
    <mergeCell ref="L23:M23"/>
    <mergeCell ref="P23:Q23"/>
    <mergeCell ref="T23:U23"/>
    <mergeCell ref="X23:Y23"/>
    <mergeCell ref="AA23:AB23"/>
    <mergeCell ref="AE23:AF23"/>
    <mergeCell ref="AI23:AJ23"/>
    <mergeCell ref="AL23:AM23"/>
    <mergeCell ref="AP23:AQ23"/>
    <mergeCell ref="AT23:AU23"/>
    <mergeCell ref="AW23:AX23"/>
    <mergeCell ref="E24:F33"/>
    <mergeCell ref="I24:J33"/>
    <mergeCell ref="L24:M33"/>
    <mergeCell ref="P24:Q33"/>
    <mergeCell ref="T24:U33"/>
    <mergeCell ref="AT24:AU33"/>
    <mergeCell ref="AW24:AX33"/>
    <mergeCell ref="BA24:BB33"/>
    <mergeCell ref="A1:BB1"/>
    <mergeCell ref="V3:AA3"/>
    <mergeCell ref="AS5:AW5"/>
    <mergeCell ref="AU11:BA11"/>
    <mergeCell ref="AA11:AD11"/>
    <mergeCell ref="S11:V11"/>
    <mergeCell ref="X24:Y33"/>
    <mergeCell ref="AA24:AB33"/>
    <mergeCell ref="AE24:AF33"/>
    <mergeCell ref="AI24:AJ33"/>
    <mergeCell ref="AL24:AM33"/>
    <mergeCell ref="AP24:AQ33"/>
    <mergeCell ref="A24:B33"/>
  </mergeCells>
  <phoneticPr fontId="1"/>
  <pageMargins left="0.7" right="0.7" top="0.75" bottom="0.75" header="0.3" footer="0.3"/>
  <pageSetup paperSize="9" scale="4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pageSetUpPr fitToPage="1"/>
  </sheetPr>
  <dimension ref="B1:AR49"/>
  <sheetViews>
    <sheetView showGridLines="0" zoomScale="50" zoomScaleNormal="50" workbookViewId="0">
      <selection activeCell="I27" sqref="I27"/>
    </sheetView>
  </sheetViews>
  <sheetFormatPr defaultColWidth="8.875" defaultRowHeight="39" customHeight="1"/>
  <cols>
    <col min="1" max="1" width="8.875" style="136"/>
    <col min="2" max="2" width="11.25" style="126" customWidth="1"/>
    <col min="3" max="3" width="17.125" style="124" customWidth="1"/>
    <col min="4" max="4" width="5.875" style="125" customWidth="1"/>
    <col min="5" max="5" width="9" style="125" customWidth="1"/>
    <col min="6" max="6" width="35.5" style="124" customWidth="1"/>
    <col min="7" max="7" width="7.5" style="124" customWidth="1"/>
    <col min="8" max="8" width="6" style="124" customWidth="1"/>
    <col min="9" max="9" width="7.5" style="124" customWidth="1"/>
    <col min="10" max="10" width="5.875" style="149" customWidth="1"/>
    <col min="11" max="11" width="9.375" style="124" customWidth="1"/>
    <col min="12" max="12" width="35.375" style="124" customWidth="1"/>
    <col min="13" max="13" width="17.125" style="124" customWidth="1"/>
    <col min="14" max="14" width="5.875" style="125" customWidth="1"/>
    <col min="15" max="15" width="9" style="125" customWidth="1"/>
    <col min="16" max="16" width="35.5" style="124" customWidth="1"/>
    <col min="17" max="17" width="7.5" style="124" customWidth="1"/>
    <col min="18" max="18" width="6" style="124" customWidth="1"/>
    <col min="19" max="19" width="7.5" style="124" customWidth="1"/>
    <col min="20" max="20" width="5.875" style="149" customWidth="1"/>
    <col min="21" max="21" width="9.375" style="124" customWidth="1"/>
    <col min="22" max="22" width="35.375" style="124" customWidth="1"/>
    <col min="23" max="23" width="10.625" style="521" customWidth="1"/>
    <col min="24" max="27" width="8.875" style="136"/>
    <col min="28" max="28" width="35" style="136" bestFit="1" customWidth="1"/>
    <col min="29" max="32" width="8.875" style="136"/>
    <col min="33" max="33" width="25" style="136" customWidth="1"/>
    <col min="34" max="43" width="8.875" style="136"/>
    <col min="44" max="44" width="31.375" style="136" customWidth="1"/>
    <col min="45" max="257" width="8.875" style="136"/>
    <col min="258" max="258" width="9.5" style="136" customWidth="1"/>
    <col min="259" max="259" width="9.625" style="136" customWidth="1"/>
    <col min="260" max="260" width="5.875" style="136" customWidth="1"/>
    <col min="261" max="261" width="9" style="136" customWidth="1"/>
    <col min="262" max="262" width="32.125" style="136" customWidth="1"/>
    <col min="263" max="263" width="7.5" style="136" customWidth="1"/>
    <col min="264" max="264" width="6" style="136" customWidth="1"/>
    <col min="265" max="265" width="7.5" style="136" customWidth="1"/>
    <col min="266" max="266" width="5.875" style="136" customWidth="1"/>
    <col min="267" max="267" width="9.375" style="136" customWidth="1"/>
    <col min="268" max="268" width="32" style="136" customWidth="1"/>
    <col min="269" max="269" width="9.625" style="136" customWidth="1"/>
    <col min="270" max="270" width="5.875" style="136" customWidth="1"/>
    <col min="271" max="271" width="7.5" style="136" customWidth="1"/>
    <col min="272" max="272" width="32.125" style="136" customWidth="1"/>
    <col min="273" max="275" width="6" style="136" customWidth="1"/>
    <col min="276" max="276" width="5.875" style="136" customWidth="1"/>
    <col min="277" max="277" width="7.5" style="136" customWidth="1"/>
    <col min="278" max="278" width="32.125" style="136" customWidth="1"/>
    <col min="279" max="279" width="10.625" style="136" customWidth="1"/>
    <col min="280" max="283" width="8.875" style="136"/>
    <col min="284" max="284" width="25" style="136" customWidth="1"/>
    <col min="285" max="513" width="8.875" style="136"/>
    <col min="514" max="514" width="9.5" style="136" customWidth="1"/>
    <col min="515" max="515" width="9.625" style="136" customWidth="1"/>
    <col min="516" max="516" width="5.875" style="136" customWidth="1"/>
    <col min="517" max="517" width="9" style="136" customWidth="1"/>
    <col min="518" max="518" width="32.125" style="136" customWidth="1"/>
    <col min="519" max="519" width="7.5" style="136" customWidth="1"/>
    <col min="520" max="520" width="6" style="136" customWidth="1"/>
    <col min="521" max="521" width="7.5" style="136" customWidth="1"/>
    <col min="522" max="522" width="5.875" style="136" customWidth="1"/>
    <col min="523" max="523" width="9.375" style="136" customWidth="1"/>
    <col min="524" max="524" width="32" style="136" customWidth="1"/>
    <col min="525" max="525" width="9.625" style="136" customWidth="1"/>
    <col min="526" max="526" width="5.875" style="136" customWidth="1"/>
    <col min="527" max="527" width="7.5" style="136" customWidth="1"/>
    <col min="528" max="528" width="32.125" style="136" customWidth="1"/>
    <col min="529" max="531" width="6" style="136" customWidth="1"/>
    <col min="532" max="532" width="5.875" style="136" customWidth="1"/>
    <col min="533" max="533" width="7.5" style="136" customWidth="1"/>
    <col min="534" max="534" width="32.125" style="136" customWidth="1"/>
    <col min="535" max="535" width="10.625" style="136" customWidth="1"/>
    <col min="536" max="539" width="8.875" style="136"/>
    <col min="540" max="540" width="25" style="136" customWidth="1"/>
    <col min="541" max="769" width="8.875" style="136"/>
    <col min="770" max="770" width="9.5" style="136" customWidth="1"/>
    <col min="771" max="771" width="9.625" style="136" customWidth="1"/>
    <col min="772" max="772" width="5.875" style="136" customWidth="1"/>
    <col min="773" max="773" width="9" style="136" customWidth="1"/>
    <col min="774" max="774" width="32.125" style="136" customWidth="1"/>
    <col min="775" max="775" width="7.5" style="136" customWidth="1"/>
    <col min="776" max="776" width="6" style="136" customWidth="1"/>
    <col min="777" max="777" width="7.5" style="136" customWidth="1"/>
    <col min="778" max="778" width="5.875" style="136" customWidth="1"/>
    <col min="779" max="779" width="9.375" style="136" customWidth="1"/>
    <col min="780" max="780" width="32" style="136" customWidth="1"/>
    <col min="781" max="781" width="9.625" style="136" customWidth="1"/>
    <col min="782" max="782" width="5.875" style="136" customWidth="1"/>
    <col min="783" max="783" width="7.5" style="136" customWidth="1"/>
    <col min="784" max="784" width="32.125" style="136" customWidth="1"/>
    <col min="785" max="787" width="6" style="136" customWidth="1"/>
    <col min="788" max="788" width="5.875" style="136" customWidth="1"/>
    <col min="789" max="789" width="7.5" style="136" customWidth="1"/>
    <col min="790" max="790" width="32.125" style="136" customWidth="1"/>
    <col min="791" max="791" width="10.625" style="136" customWidth="1"/>
    <col min="792" max="795" width="8.875" style="136"/>
    <col min="796" max="796" width="25" style="136" customWidth="1"/>
    <col min="797" max="1025" width="8.875" style="136"/>
    <col min="1026" max="1026" width="9.5" style="136" customWidth="1"/>
    <col min="1027" max="1027" width="9.625" style="136" customWidth="1"/>
    <col min="1028" max="1028" width="5.875" style="136" customWidth="1"/>
    <col min="1029" max="1029" width="9" style="136" customWidth="1"/>
    <col min="1030" max="1030" width="32.125" style="136" customWidth="1"/>
    <col min="1031" max="1031" width="7.5" style="136" customWidth="1"/>
    <col min="1032" max="1032" width="6" style="136" customWidth="1"/>
    <col min="1033" max="1033" width="7.5" style="136" customWidth="1"/>
    <col min="1034" max="1034" width="5.875" style="136" customWidth="1"/>
    <col min="1035" max="1035" width="9.375" style="136" customWidth="1"/>
    <col min="1036" max="1036" width="32" style="136" customWidth="1"/>
    <col min="1037" max="1037" width="9.625" style="136" customWidth="1"/>
    <col min="1038" max="1038" width="5.875" style="136" customWidth="1"/>
    <col min="1039" max="1039" width="7.5" style="136" customWidth="1"/>
    <col min="1040" max="1040" width="32.125" style="136" customWidth="1"/>
    <col min="1041" max="1043" width="6" style="136" customWidth="1"/>
    <col min="1044" max="1044" width="5.875" style="136" customWidth="1"/>
    <col min="1045" max="1045" width="7.5" style="136" customWidth="1"/>
    <col min="1046" max="1046" width="32.125" style="136" customWidth="1"/>
    <col min="1047" max="1047" width="10.625" style="136" customWidth="1"/>
    <col min="1048" max="1051" width="8.875" style="136"/>
    <col min="1052" max="1052" width="25" style="136" customWidth="1"/>
    <col min="1053" max="1281" width="8.875" style="136"/>
    <col min="1282" max="1282" width="9.5" style="136" customWidth="1"/>
    <col min="1283" max="1283" width="9.625" style="136" customWidth="1"/>
    <col min="1284" max="1284" width="5.875" style="136" customWidth="1"/>
    <col min="1285" max="1285" width="9" style="136" customWidth="1"/>
    <col min="1286" max="1286" width="32.125" style="136" customWidth="1"/>
    <col min="1287" max="1287" width="7.5" style="136" customWidth="1"/>
    <col min="1288" max="1288" width="6" style="136" customWidth="1"/>
    <col min="1289" max="1289" width="7.5" style="136" customWidth="1"/>
    <col min="1290" max="1290" width="5.875" style="136" customWidth="1"/>
    <col min="1291" max="1291" width="9.375" style="136" customWidth="1"/>
    <col min="1292" max="1292" width="32" style="136" customWidth="1"/>
    <col min="1293" max="1293" width="9.625" style="136" customWidth="1"/>
    <col min="1294" max="1294" width="5.875" style="136" customWidth="1"/>
    <col min="1295" max="1295" width="7.5" style="136" customWidth="1"/>
    <col min="1296" max="1296" width="32.125" style="136" customWidth="1"/>
    <col min="1297" max="1299" width="6" style="136" customWidth="1"/>
    <col min="1300" max="1300" width="5.875" style="136" customWidth="1"/>
    <col min="1301" max="1301" width="7.5" style="136" customWidth="1"/>
    <col min="1302" max="1302" width="32.125" style="136" customWidth="1"/>
    <col min="1303" max="1303" width="10.625" style="136" customWidth="1"/>
    <col min="1304" max="1307" width="8.875" style="136"/>
    <col min="1308" max="1308" width="25" style="136" customWidth="1"/>
    <col min="1309" max="1537" width="8.875" style="136"/>
    <col min="1538" max="1538" width="9.5" style="136" customWidth="1"/>
    <col min="1539" max="1539" width="9.625" style="136" customWidth="1"/>
    <col min="1540" max="1540" width="5.875" style="136" customWidth="1"/>
    <col min="1541" max="1541" width="9" style="136" customWidth="1"/>
    <col min="1542" max="1542" width="32.125" style="136" customWidth="1"/>
    <col min="1543" max="1543" width="7.5" style="136" customWidth="1"/>
    <col min="1544" max="1544" width="6" style="136" customWidth="1"/>
    <col min="1545" max="1545" width="7.5" style="136" customWidth="1"/>
    <col min="1546" max="1546" width="5.875" style="136" customWidth="1"/>
    <col min="1547" max="1547" width="9.375" style="136" customWidth="1"/>
    <col min="1548" max="1548" width="32" style="136" customWidth="1"/>
    <col min="1549" max="1549" width="9.625" style="136" customWidth="1"/>
    <col min="1550" max="1550" width="5.875" style="136" customWidth="1"/>
    <col min="1551" max="1551" width="7.5" style="136" customWidth="1"/>
    <col min="1552" max="1552" width="32.125" style="136" customWidth="1"/>
    <col min="1553" max="1555" width="6" style="136" customWidth="1"/>
    <col min="1556" max="1556" width="5.875" style="136" customWidth="1"/>
    <col min="1557" max="1557" width="7.5" style="136" customWidth="1"/>
    <col min="1558" max="1558" width="32.125" style="136" customWidth="1"/>
    <col min="1559" max="1559" width="10.625" style="136" customWidth="1"/>
    <col min="1560" max="1563" width="8.875" style="136"/>
    <col min="1564" max="1564" width="25" style="136" customWidth="1"/>
    <col min="1565" max="1793" width="8.875" style="136"/>
    <col min="1794" max="1794" width="9.5" style="136" customWidth="1"/>
    <col min="1795" max="1795" width="9.625" style="136" customWidth="1"/>
    <col min="1796" max="1796" width="5.875" style="136" customWidth="1"/>
    <col min="1797" max="1797" width="9" style="136" customWidth="1"/>
    <col min="1798" max="1798" width="32.125" style="136" customWidth="1"/>
    <col min="1799" max="1799" width="7.5" style="136" customWidth="1"/>
    <col min="1800" max="1800" width="6" style="136" customWidth="1"/>
    <col min="1801" max="1801" width="7.5" style="136" customWidth="1"/>
    <col min="1802" max="1802" width="5.875" style="136" customWidth="1"/>
    <col min="1803" max="1803" width="9.375" style="136" customWidth="1"/>
    <col min="1804" max="1804" width="32" style="136" customWidth="1"/>
    <col min="1805" max="1805" width="9.625" style="136" customWidth="1"/>
    <col min="1806" max="1806" width="5.875" style="136" customWidth="1"/>
    <col min="1807" max="1807" width="7.5" style="136" customWidth="1"/>
    <col min="1808" max="1808" width="32.125" style="136" customWidth="1"/>
    <col min="1809" max="1811" width="6" style="136" customWidth="1"/>
    <col min="1812" max="1812" width="5.875" style="136" customWidth="1"/>
    <col min="1813" max="1813" width="7.5" style="136" customWidth="1"/>
    <col min="1814" max="1814" width="32.125" style="136" customWidth="1"/>
    <col min="1815" max="1815" width="10.625" style="136" customWidth="1"/>
    <col min="1816" max="1819" width="8.875" style="136"/>
    <col min="1820" max="1820" width="25" style="136" customWidth="1"/>
    <col min="1821" max="2049" width="8.875" style="136"/>
    <col min="2050" max="2050" width="9.5" style="136" customWidth="1"/>
    <col min="2051" max="2051" width="9.625" style="136" customWidth="1"/>
    <col min="2052" max="2052" width="5.875" style="136" customWidth="1"/>
    <col min="2053" max="2053" width="9" style="136" customWidth="1"/>
    <col min="2054" max="2054" width="32.125" style="136" customWidth="1"/>
    <col min="2055" max="2055" width="7.5" style="136" customWidth="1"/>
    <col min="2056" max="2056" width="6" style="136" customWidth="1"/>
    <col min="2057" max="2057" width="7.5" style="136" customWidth="1"/>
    <col min="2058" max="2058" width="5.875" style="136" customWidth="1"/>
    <col min="2059" max="2059" width="9.375" style="136" customWidth="1"/>
    <col min="2060" max="2060" width="32" style="136" customWidth="1"/>
    <col min="2061" max="2061" width="9.625" style="136" customWidth="1"/>
    <col min="2062" max="2062" width="5.875" style="136" customWidth="1"/>
    <col min="2063" max="2063" width="7.5" style="136" customWidth="1"/>
    <col min="2064" max="2064" width="32.125" style="136" customWidth="1"/>
    <col min="2065" max="2067" width="6" style="136" customWidth="1"/>
    <col min="2068" max="2068" width="5.875" style="136" customWidth="1"/>
    <col min="2069" max="2069" width="7.5" style="136" customWidth="1"/>
    <col min="2070" max="2070" width="32.125" style="136" customWidth="1"/>
    <col min="2071" max="2071" width="10.625" style="136" customWidth="1"/>
    <col min="2072" max="2075" width="8.875" style="136"/>
    <col min="2076" max="2076" width="25" style="136" customWidth="1"/>
    <col min="2077" max="2305" width="8.875" style="136"/>
    <col min="2306" max="2306" width="9.5" style="136" customWidth="1"/>
    <col min="2307" max="2307" width="9.625" style="136" customWidth="1"/>
    <col min="2308" max="2308" width="5.875" style="136" customWidth="1"/>
    <col min="2309" max="2309" width="9" style="136" customWidth="1"/>
    <col min="2310" max="2310" width="32.125" style="136" customWidth="1"/>
    <col min="2311" max="2311" width="7.5" style="136" customWidth="1"/>
    <col min="2312" max="2312" width="6" style="136" customWidth="1"/>
    <col min="2313" max="2313" width="7.5" style="136" customWidth="1"/>
    <col min="2314" max="2314" width="5.875" style="136" customWidth="1"/>
    <col min="2315" max="2315" width="9.375" style="136" customWidth="1"/>
    <col min="2316" max="2316" width="32" style="136" customWidth="1"/>
    <col min="2317" max="2317" width="9.625" style="136" customWidth="1"/>
    <col min="2318" max="2318" width="5.875" style="136" customWidth="1"/>
    <col min="2319" max="2319" width="7.5" style="136" customWidth="1"/>
    <col min="2320" max="2320" width="32.125" style="136" customWidth="1"/>
    <col min="2321" max="2323" width="6" style="136" customWidth="1"/>
    <col min="2324" max="2324" width="5.875" style="136" customWidth="1"/>
    <col min="2325" max="2325" width="7.5" style="136" customWidth="1"/>
    <col min="2326" max="2326" width="32.125" style="136" customWidth="1"/>
    <col min="2327" max="2327" width="10.625" style="136" customWidth="1"/>
    <col min="2328" max="2331" width="8.875" style="136"/>
    <col min="2332" max="2332" width="25" style="136" customWidth="1"/>
    <col min="2333" max="2561" width="8.875" style="136"/>
    <col min="2562" max="2562" width="9.5" style="136" customWidth="1"/>
    <col min="2563" max="2563" width="9.625" style="136" customWidth="1"/>
    <col min="2564" max="2564" width="5.875" style="136" customWidth="1"/>
    <col min="2565" max="2565" width="9" style="136" customWidth="1"/>
    <col min="2566" max="2566" width="32.125" style="136" customWidth="1"/>
    <col min="2567" max="2567" width="7.5" style="136" customWidth="1"/>
    <col min="2568" max="2568" width="6" style="136" customWidth="1"/>
    <col min="2569" max="2569" width="7.5" style="136" customWidth="1"/>
    <col min="2570" max="2570" width="5.875" style="136" customWidth="1"/>
    <col min="2571" max="2571" width="9.375" style="136" customWidth="1"/>
    <col min="2572" max="2572" width="32" style="136" customWidth="1"/>
    <col min="2573" max="2573" width="9.625" style="136" customWidth="1"/>
    <col min="2574" max="2574" width="5.875" style="136" customWidth="1"/>
    <col min="2575" max="2575" width="7.5" style="136" customWidth="1"/>
    <col min="2576" max="2576" width="32.125" style="136" customWidth="1"/>
    <col min="2577" max="2579" width="6" style="136" customWidth="1"/>
    <col min="2580" max="2580" width="5.875" style="136" customWidth="1"/>
    <col min="2581" max="2581" width="7.5" style="136" customWidth="1"/>
    <col min="2582" max="2582" width="32.125" style="136" customWidth="1"/>
    <col min="2583" max="2583" width="10.625" style="136" customWidth="1"/>
    <col min="2584" max="2587" width="8.875" style="136"/>
    <col min="2588" max="2588" width="25" style="136" customWidth="1"/>
    <col min="2589" max="2817" width="8.875" style="136"/>
    <col min="2818" max="2818" width="9.5" style="136" customWidth="1"/>
    <col min="2819" max="2819" width="9.625" style="136" customWidth="1"/>
    <col min="2820" max="2820" width="5.875" style="136" customWidth="1"/>
    <col min="2821" max="2821" width="9" style="136" customWidth="1"/>
    <col min="2822" max="2822" width="32.125" style="136" customWidth="1"/>
    <col min="2823" max="2823" width="7.5" style="136" customWidth="1"/>
    <col min="2824" max="2824" width="6" style="136" customWidth="1"/>
    <col min="2825" max="2825" width="7.5" style="136" customWidth="1"/>
    <col min="2826" max="2826" width="5.875" style="136" customWidth="1"/>
    <col min="2827" max="2827" width="9.375" style="136" customWidth="1"/>
    <col min="2828" max="2828" width="32" style="136" customWidth="1"/>
    <col min="2829" max="2829" width="9.625" style="136" customWidth="1"/>
    <col min="2830" max="2830" width="5.875" style="136" customWidth="1"/>
    <col min="2831" max="2831" width="7.5" style="136" customWidth="1"/>
    <col min="2832" max="2832" width="32.125" style="136" customWidth="1"/>
    <col min="2833" max="2835" width="6" style="136" customWidth="1"/>
    <col min="2836" max="2836" width="5.875" style="136" customWidth="1"/>
    <col min="2837" max="2837" width="7.5" style="136" customWidth="1"/>
    <col min="2838" max="2838" width="32.125" style="136" customWidth="1"/>
    <col min="2839" max="2839" width="10.625" style="136" customWidth="1"/>
    <col min="2840" max="2843" width="8.875" style="136"/>
    <col min="2844" max="2844" width="25" style="136" customWidth="1"/>
    <col min="2845" max="3073" width="8.875" style="136"/>
    <col min="3074" max="3074" width="9.5" style="136" customWidth="1"/>
    <col min="3075" max="3075" width="9.625" style="136" customWidth="1"/>
    <col min="3076" max="3076" width="5.875" style="136" customWidth="1"/>
    <col min="3077" max="3077" width="9" style="136" customWidth="1"/>
    <col min="3078" max="3078" width="32.125" style="136" customWidth="1"/>
    <col min="3079" max="3079" width="7.5" style="136" customWidth="1"/>
    <col min="3080" max="3080" width="6" style="136" customWidth="1"/>
    <col min="3081" max="3081" width="7.5" style="136" customWidth="1"/>
    <col min="3082" max="3082" width="5.875" style="136" customWidth="1"/>
    <col min="3083" max="3083" width="9.375" style="136" customWidth="1"/>
    <col min="3084" max="3084" width="32" style="136" customWidth="1"/>
    <col min="3085" max="3085" width="9.625" style="136" customWidth="1"/>
    <col min="3086" max="3086" width="5.875" style="136" customWidth="1"/>
    <col min="3087" max="3087" width="7.5" style="136" customWidth="1"/>
    <col min="3088" max="3088" width="32.125" style="136" customWidth="1"/>
    <col min="3089" max="3091" width="6" style="136" customWidth="1"/>
    <col min="3092" max="3092" width="5.875" style="136" customWidth="1"/>
    <col min="3093" max="3093" width="7.5" style="136" customWidth="1"/>
    <col min="3094" max="3094" width="32.125" style="136" customWidth="1"/>
    <col min="3095" max="3095" width="10.625" style="136" customWidth="1"/>
    <col min="3096" max="3099" width="8.875" style="136"/>
    <col min="3100" max="3100" width="25" style="136" customWidth="1"/>
    <col min="3101" max="3329" width="8.875" style="136"/>
    <col min="3330" max="3330" width="9.5" style="136" customWidth="1"/>
    <col min="3331" max="3331" width="9.625" style="136" customWidth="1"/>
    <col min="3332" max="3332" width="5.875" style="136" customWidth="1"/>
    <col min="3333" max="3333" width="9" style="136" customWidth="1"/>
    <col min="3334" max="3334" width="32.125" style="136" customWidth="1"/>
    <col min="3335" max="3335" width="7.5" style="136" customWidth="1"/>
    <col min="3336" max="3336" width="6" style="136" customWidth="1"/>
    <col min="3337" max="3337" width="7.5" style="136" customWidth="1"/>
    <col min="3338" max="3338" width="5.875" style="136" customWidth="1"/>
    <col min="3339" max="3339" width="9.375" style="136" customWidth="1"/>
    <col min="3340" max="3340" width="32" style="136" customWidth="1"/>
    <col min="3341" max="3341" width="9.625" style="136" customWidth="1"/>
    <col min="3342" max="3342" width="5.875" style="136" customWidth="1"/>
    <col min="3343" max="3343" width="7.5" style="136" customWidth="1"/>
    <col min="3344" max="3344" width="32.125" style="136" customWidth="1"/>
    <col min="3345" max="3347" width="6" style="136" customWidth="1"/>
    <col min="3348" max="3348" width="5.875" style="136" customWidth="1"/>
    <col min="3349" max="3349" width="7.5" style="136" customWidth="1"/>
    <col min="3350" max="3350" width="32.125" style="136" customWidth="1"/>
    <col min="3351" max="3351" width="10.625" style="136" customWidth="1"/>
    <col min="3352" max="3355" width="8.875" style="136"/>
    <col min="3356" max="3356" width="25" style="136" customWidth="1"/>
    <col min="3357" max="3585" width="8.875" style="136"/>
    <col min="3586" max="3586" width="9.5" style="136" customWidth="1"/>
    <col min="3587" max="3587" width="9.625" style="136" customWidth="1"/>
    <col min="3588" max="3588" width="5.875" style="136" customWidth="1"/>
    <col min="3589" max="3589" width="9" style="136" customWidth="1"/>
    <col min="3590" max="3590" width="32.125" style="136" customWidth="1"/>
    <col min="3591" max="3591" width="7.5" style="136" customWidth="1"/>
    <col min="3592" max="3592" width="6" style="136" customWidth="1"/>
    <col min="3593" max="3593" width="7.5" style="136" customWidth="1"/>
    <col min="3594" max="3594" width="5.875" style="136" customWidth="1"/>
    <col min="3595" max="3595" width="9.375" style="136" customWidth="1"/>
    <col min="3596" max="3596" width="32" style="136" customWidth="1"/>
    <col min="3597" max="3597" width="9.625" style="136" customWidth="1"/>
    <col min="3598" max="3598" width="5.875" style="136" customWidth="1"/>
    <col min="3599" max="3599" width="7.5" style="136" customWidth="1"/>
    <col min="3600" max="3600" width="32.125" style="136" customWidth="1"/>
    <col min="3601" max="3603" width="6" style="136" customWidth="1"/>
    <col min="3604" max="3604" width="5.875" style="136" customWidth="1"/>
    <col min="3605" max="3605" width="7.5" style="136" customWidth="1"/>
    <col min="3606" max="3606" width="32.125" style="136" customWidth="1"/>
    <col min="3607" max="3607" width="10.625" style="136" customWidth="1"/>
    <col min="3608" max="3611" width="8.875" style="136"/>
    <col min="3612" max="3612" width="25" style="136" customWidth="1"/>
    <col min="3613" max="3841" width="8.875" style="136"/>
    <col min="3842" max="3842" width="9.5" style="136" customWidth="1"/>
    <col min="3843" max="3843" width="9.625" style="136" customWidth="1"/>
    <col min="3844" max="3844" width="5.875" style="136" customWidth="1"/>
    <col min="3845" max="3845" width="9" style="136" customWidth="1"/>
    <col min="3846" max="3846" width="32.125" style="136" customWidth="1"/>
    <col min="3847" max="3847" width="7.5" style="136" customWidth="1"/>
    <col min="3848" max="3848" width="6" style="136" customWidth="1"/>
    <col min="3849" max="3849" width="7.5" style="136" customWidth="1"/>
    <col min="3850" max="3850" width="5.875" style="136" customWidth="1"/>
    <col min="3851" max="3851" width="9.375" style="136" customWidth="1"/>
    <col min="3852" max="3852" width="32" style="136" customWidth="1"/>
    <col min="3853" max="3853" width="9.625" style="136" customWidth="1"/>
    <col min="3854" max="3854" width="5.875" style="136" customWidth="1"/>
    <col min="3855" max="3855" width="7.5" style="136" customWidth="1"/>
    <col min="3856" max="3856" width="32.125" style="136" customWidth="1"/>
    <col min="3857" max="3859" width="6" style="136" customWidth="1"/>
    <col min="3860" max="3860" width="5.875" style="136" customWidth="1"/>
    <col min="3861" max="3861" width="7.5" style="136" customWidth="1"/>
    <col min="3862" max="3862" width="32.125" style="136" customWidth="1"/>
    <col min="3863" max="3863" width="10.625" style="136" customWidth="1"/>
    <col min="3864" max="3867" width="8.875" style="136"/>
    <col min="3868" max="3868" width="25" style="136" customWidth="1"/>
    <col min="3869" max="4097" width="8.875" style="136"/>
    <col min="4098" max="4098" width="9.5" style="136" customWidth="1"/>
    <col min="4099" max="4099" width="9.625" style="136" customWidth="1"/>
    <col min="4100" max="4100" width="5.875" style="136" customWidth="1"/>
    <col min="4101" max="4101" width="9" style="136" customWidth="1"/>
    <col min="4102" max="4102" width="32.125" style="136" customWidth="1"/>
    <col min="4103" max="4103" width="7.5" style="136" customWidth="1"/>
    <col min="4104" max="4104" width="6" style="136" customWidth="1"/>
    <col min="4105" max="4105" width="7.5" style="136" customWidth="1"/>
    <col min="4106" max="4106" width="5.875" style="136" customWidth="1"/>
    <col min="4107" max="4107" width="9.375" style="136" customWidth="1"/>
    <col min="4108" max="4108" width="32" style="136" customWidth="1"/>
    <col min="4109" max="4109" width="9.625" style="136" customWidth="1"/>
    <col min="4110" max="4110" width="5.875" style="136" customWidth="1"/>
    <col min="4111" max="4111" width="7.5" style="136" customWidth="1"/>
    <col min="4112" max="4112" width="32.125" style="136" customWidth="1"/>
    <col min="4113" max="4115" width="6" style="136" customWidth="1"/>
    <col min="4116" max="4116" width="5.875" style="136" customWidth="1"/>
    <col min="4117" max="4117" width="7.5" style="136" customWidth="1"/>
    <col min="4118" max="4118" width="32.125" style="136" customWidth="1"/>
    <col min="4119" max="4119" width="10.625" style="136" customWidth="1"/>
    <col min="4120" max="4123" width="8.875" style="136"/>
    <col min="4124" max="4124" width="25" style="136" customWidth="1"/>
    <col min="4125" max="4353" width="8.875" style="136"/>
    <col min="4354" max="4354" width="9.5" style="136" customWidth="1"/>
    <col min="4355" max="4355" width="9.625" style="136" customWidth="1"/>
    <col min="4356" max="4356" width="5.875" style="136" customWidth="1"/>
    <col min="4357" max="4357" width="9" style="136" customWidth="1"/>
    <col min="4358" max="4358" width="32.125" style="136" customWidth="1"/>
    <col min="4359" max="4359" width="7.5" style="136" customWidth="1"/>
    <col min="4360" max="4360" width="6" style="136" customWidth="1"/>
    <col min="4361" max="4361" width="7.5" style="136" customWidth="1"/>
    <col min="4362" max="4362" width="5.875" style="136" customWidth="1"/>
    <col min="4363" max="4363" width="9.375" style="136" customWidth="1"/>
    <col min="4364" max="4364" width="32" style="136" customWidth="1"/>
    <col min="4365" max="4365" width="9.625" style="136" customWidth="1"/>
    <col min="4366" max="4366" width="5.875" style="136" customWidth="1"/>
    <col min="4367" max="4367" width="7.5" style="136" customWidth="1"/>
    <col min="4368" max="4368" width="32.125" style="136" customWidth="1"/>
    <col min="4369" max="4371" width="6" style="136" customWidth="1"/>
    <col min="4372" max="4372" width="5.875" style="136" customWidth="1"/>
    <col min="4373" max="4373" width="7.5" style="136" customWidth="1"/>
    <col min="4374" max="4374" width="32.125" style="136" customWidth="1"/>
    <col min="4375" max="4375" width="10.625" style="136" customWidth="1"/>
    <col min="4376" max="4379" width="8.875" style="136"/>
    <col min="4380" max="4380" width="25" style="136" customWidth="1"/>
    <col min="4381" max="4609" width="8.875" style="136"/>
    <col min="4610" max="4610" width="9.5" style="136" customWidth="1"/>
    <col min="4611" max="4611" width="9.625" style="136" customWidth="1"/>
    <col min="4612" max="4612" width="5.875" style="136" customWidth="1"/>
    <col min="4613" max="4613" width="9" style="136" customWidth="1"/>
    <col min="4614" max="4614" width="32.125" style="136" customWidth="1"/>
    <col min="4615" max="4615" width="7.5" style="136" customWidth="1"/>
    <col min="4616" max="4616" width="6" style="136" customWidth="1"/>
    <col min="4617" max="4617" width="7.5" style="136" customWidth="1"/>
    <col min="4618" max="4618" width="5.875" style="136" customWidth="1"/>
    <col min="4619" max="4619" width="9.375" style="136" customWidth="1"/>
    <col min="4620" max="4620" width="32" style="136" customWidth="1"/>
    <col min="4621" max="4621" width="9.625" style="136" customWidth="1"/>
    <col min="4622" max="4622" width="5.875" style="136" customWidth="1"/>
    <col min="4623" max="4623" width="7.5" style="136" customWidth="1"/>
    <col min="4624" max="4624" width="32.125" style="136" customWidth="1"/>
    <col min="4625" max="4627" width="6" style="136" customWidth="1"/>
    <col min="4628" max="4628" width="5.875" style="136" customWidth="1"/>
    <col min="4629" max="4629" width="7.5" style="136" customWidth="1"/>
    <col min="4630" max="4630" width="32.125" style="136" customWidth="1"/>
    <col min="4631" max="4631" width="10.625" style="136" customWidth="1"/>
    <col min="4632" max="4635" width="8.875" style="136"/>
    <col min="4636" max="4636" width="25" style="136" customWidth="1"/>
    <col min="4637" max="4865" width="8.875" style="136"/>
    <col min="4866" max="4866" width="9.5" style="136" customWidth="1"/>
    <col min="4867" max="4867" width="9.625" style="136" customWidth="1"/>
    <col min="4868" max="4868" width="5.875" style="136" customWidth="1"/>
    <col min="4869" max="4869" width="9" style="136" customWidth="1"/>
    <col min="4870" max="4870" width="32.125" style="136" customWidth="1"/>
    <col min="4871" max="4871" width="7.5" style="136" customWidth="1"/>
    <col min="4872" max="4872" width="6" style="136" customWidth="1"/>
    <col min="4873" max="4873" width="7.5" style="136" customWidth="1"/>
    <col min="4874" max="4874" width="5.875" style="136" customWidth="1"/>
    <col min="4875" max="4875" width="9.375" style="136" customWidth="1"/>
    <col min="4876" max="4876" width="32" style="136" customWidth="1"/>
    <col min="4877" max="4877" width="9.625" style="136" customWidth="1"/>
    <col min="4878" max="4878" width="5.875" style="136" customWidth="1"/>
    <col min="4879" max="4879" width="7.5" style="136" customWidth="1"/>
    <col min="4880" max="4880" width="32.125" style="136" customWidth="1"/>
    <col min="4881" max="4883" width="6" style="136" customWidth="1"/>
    <col min="4884" max="4884" width="5.875" style="136" customWidth="1"/>
    <col min="4885" max="4885" width="7.5" style="136" customWidth="1"/>
    <col min="4886" max="4886" width="32.125" style="136" customWidth="1"/>
    <col min="4887" max="4887" width="10.625" style="136" customWidth="1"/>
    <col min="4888" max="4891" width="8.875" style="136"/>
    <col min="4892" max="4892" width="25" style="136" customWidth="1"/>
    <col min="4893" max="5121" width="8.875" style="136"/>
    <col min="5122" max="5122" width="9.5" style="136" customWidth="1"/>
    <col min="5123" max="5123" width="9.625" style="136" customWidth="1"/>
    <col min="5124" max="5124" width="5.875" style="136" customWidth="1"/>
    <col min="5125" max="5125" width="9" style="136" customWidth="1"/>
    <col min="5126" max="5126" width="32.125" style="136" customWidth="1"/>
    <col min="5127" max="5127" width="7.5" style="136" customWidth="1"/>
    <col min="5128" max="5128" width="6" style="136" customWidth="1"/>
    <col min="5129" max="5129" width="7.5" style="136" customWidth="1"/>
    <col min="5130" max="5130" width="5.875" style="136" customWidth="1"/>
    <col min="5131" max="5131" width="9.375" style="136" customWidth="1"/>
    <col min="5132" max="5132" width="32" style="136" customWidth="1"/>
    <col min="5133" max="5133" width="9.625" style="136" customWidth="1"/>
    <col min="5134" max="5134" width="5.875" style="136" customWidth="1"/>
    <col min="5135" max="5135" width="7.5" style="136" customWidth="1"/>
    <col min="5136" max="5136" width="32.125" style="136" customWidth="1"/>
    <col min="5137" max="5139" width="6" style="136" customWidth="1"/>
    <col min="5140" max="5140" width="5.875" style="136" customWidth="1"/>
    <col min="5141" max="5141" width="7.5" style="136" customWidth="1"/>
    <col min="5142" max="5142" width="32.125" style="136" customWidth="1"/>
    <col min="5143" max="5143" width="10.625" style="136" customWidth="1"/>
    <col min="5144" max="5147" width="8.875" style="136"/>
    <col min="5148" max="5148" width="25" style="136" customWidth="1"/>
    <col min="5149" max="5377" width="8.875" style="136"/>
    <col min="5378" max="5378" width="9.5" style="136" customWidth="1"/>
    <col min="5379" max="5379" width="9.625" style="136" customWidth="1"/>
    <col min="5380" max="5380" width="5.875" style="136" customWidth="1"/>
    <col min="5381" max="5381" width="9" style="136" customWidth="1"/>
    <col min="5382" max="5382" width="32.125" style="136" customWidth="1"/>
    <col min="5383" max="5383" width="7.5" style="136" customWidth="1"/>
    <col min="5384" max="5384" width="6" style="136" customWidth="1"/>
    <col min="5385" max="5385" width="7.5" style="136" customWidth="1"/>
    <col min="5386" max="5386" width="5.875" style="136" customWidth="1"/>
    <col min="5387" max="5387" width="9.375" style="136" customWidth="1"/>
    <col min="5388" max="5388" width="32" style="136" customWidth="1"/>
    <col min="5389" max="5389" width="9.625" style="136" customWidth="1"/>
    <col min="5390" max="5390" width="5.875" style="136" customWidth="1"/>
    <col min="5391" max="5391" width="7.5" style="136" customWidth="1"/>
    <col min="5392" max="5392" width="32.125" style="136" customWidth="1"/>
    <col min="5393" max="5395" width="6" style="136" customWidth="1"/>
    <col min="5396" max="5396" width="5.875" style="136" customWidth="1"/>
    <col min="5397" max="5397" width="7.5" style="136" customWidth="1"/>
    <col min="5398" max="5398" width="32.125" style="136" customWidth="1"/>
    <col min="5399" max="5399" width="10.625" style="136" customWidth="1"/>
    <col min="5400" max="5403" width="8.875" style="136"/>
    <col min="5404" max="5404" width="25" style="136" customWidth="1"/>
    <col min="5405" max="5633" width="8.875" style="136"/>
    <col min="5634" max="5634" width="9.5" style="136" customWidth="1"/>
    <col min="5635" max="5635" width="9.625" style="136" customWidth="1"/>
    <col min="5636" max="5636" width="5.875" style="136" customWidth="1"/>
    <col min="5637" max="5637" width="9" style="136" customWidth="1"/>
    <col min="5638" max="5638" width="32.125" style="136" customWidth="1"/>
    <col min="5639" max="5639" width="7.5" style="136" customWidth="1"/>
    <col min="5640" max="5640" width="6" style="136" customWidth="1"/>
    <col min="5641" max="5641" width="7.5" style="136" customWidth="1"/>
    <col min="5642" max="5642" width="5.875" style="136" customWidth="1"/>
    <col min="5643" max="5643" width="9.375" style="136" customWidth="1"/>
    <col min="5644" max="5644" width="32" style="136" customWidth="1"/>
    <col min="5645" max="5645" width="9.625" style="136" customWidth="1"/>
    <col min="5646" max="5646" width="5.875" style="136" customWidth="1"/>
    <col min="5647" max="5647" width="7.5" style="136" customWidth="1"/>
    <col min="5648" max="5648" width="32.125" style="136" customWidth="1"/>
    <col min="5649" max="5651" width="6" style="136" customWidth="1"/>
    <col min="5652" max="5652" width="5.875" style="136" customWidth="1"/>
    <col min="5653" max="5653" width="7.5" style="136" customWidth="1"/>
    <col min="5654" max="5654" width="32.125" style="136" customWidth="1"/>
    <col min="5655" max="5655" width="10.625" style="136" customWidth="1"/>
    <col min="5656" max="5659" width="8.875" style="136"/>
    <col min="5660" max="5660" width="25" style="136" customWidth="1"/>
    <col min="5661" max="5889" width="8.875" style="136"/>
    <col min="5890" max="5890" width="9.5" style="136" customWidth="1"/>
    <col min="5891" max="5891" width="9.625" style="136" customWidth="1"/>
    <col min="5892" max="5892" width="5.875" style="136" customWidth="1"/>
    <col min="5893" max="5893" width="9" style="136" customWidth="1"/>
    <col min="5894" max="5894" width="32.125" style="136" customWidth="1"/>
    <col min="5895" max="5895" width="7.5" style="136" customWidth="1"/>
    <col min="5896" max="5896" width="6" style="136" customWidth="1"/>
    <col min="5897" max="5897" width="7.5" style="136" customWidth="1"/>
    <col min="5898" max="5898" width="5.875" style="136" customWidth="1"/>
    <col min="5899" max="5899" width="9.375" style="136" customWidth="1"/>
    <col min="5900" max="5900" width="32" style="136" customWidth="1"/>
    <col min="5901" max="5901" width="9.625" style="136" customWidth="1"/>
    <col min="5902" max="5902" width="5.875" style="136" customWidth="1"/>
    <col min="5903" max="5903" width="7.5" style="136" customWidth="1"/>
    <col min="5904" max="5904" width="32.125" style="136" customWidth="1"/>
    <col min="5905" max="5907" width="6" style="136" customWidth="1"/>
    <col min="5908" max="5908" width="5.875" style="136" customWidth="1"/>
    <col min="5909" max="5909" width="7.5" style="136" customWidth="1"/>
    <col min="5910" max="5910" width="32.125" style="136" customWidth="1"/>
    <col min="5911" max="5911" width="10.625" style="136" customWidth="1"/>
    <col min="5912" max="5915" width="8.875" style="136"/>
    <col min="5916" max="5916" width="25" style="136" customWidth="1"/>
    <col min="5917" max="6145" width="8.875" style="136"/>
    <col min="6146" max="6146" width="9.5" style="136" customWidth="1"/>
    <col min="6147" max="6147" width="9.625" style="136" customWidth="1"/>
    <col min="6148" max="6148" width="5.875" style="136" customWidth="1"/>
    <col min="6149" max="6149" width="9" style="136" customWidth="1"/>
    <col min="6150" max="6150" width="32.125" style="136" customWidth="1"/>
    <col min="6151" max="6151" width="7.5" style="136" customWidth="1"/>
    <col min="6152" max="6152" width="6" style="136" customWidth="1"/>
    <col min="6153" max="6153" width="7.5" style="136" customWidth="1"/>
    <col min="6154" max="6154" width="5.875" style="136" customWidth="1"/>
    <col min="6155" max="6155" width="9.375" style="136" customWidth="1"/>
    <col min="6156" max="6156" width="32" style="136" customWidth="1"/>
    <col min="6157" max="6157" width="9.625" style="136" customWidth="1"/>
    <col min="6158" max="6158" width="5.875" style="136" customWidth="1"/>
    <col min="6159" max="6159" width="7.5" style="136" customWidth="1"/>
    <col min="6160" max="6160" width="32.125" style="136" customWidth="1"/>
    <col min="6161" max="6163" width="6" style="136" customWidth="1"/>
    <col min="6164" max="6164" width="5.875" style="136" customWidth="1"/>
    <col min="6165" max="6165" width="7.5" style="136" customWidth="1"/>
    <col min="6166" max="6166" width="32.125" style="136" customWidth="1"/>
    <col min="6167" max="6167" width="10.625" style="136" customWidth="1"/>
    <col min="6168" max="6171" width="8.875" style="136"/>
    <col min="6172" max="6172" width="25" style="136" customWidth="1"/>
    <col min="6173" max="6401" width="8.875" style="136"/>
    <col min="6402" max="6402" width="9.5" style="136" customWidth="1"/>
    <col min="6403" max="6403" width="9.625" style="136" customWidth="1"/>
    <col min="6404" max="6404" width="5.875" style="136" customWidth="1"/>
    <col min="6405" max="6405" width="9" style="136" customWidth="1"/>
    <col min="6406" max="6406" width="32.125" style="136" customWidth="1"/>
    <col min="6407" max="6407" width="7.5" style="136" customWidth="1"/>
    <col min="6408" max="6408" width="6" style="136" customWidth="1"/>
    <col min="6409" max="6409" width="7.5" style="136" customWidth="1"/>
    <col min="6410" max="6410" width="5.875" style="136" customWidth="1"/>
    <col min="6411" max="6411" width="9.375" style="136" customWidth="1"/>
    <col min="6412" max="6412" width="32" style="136" customWidth="1"/>
    <col min="6413" max="6413" width="9.625" style="136" customWidth="1"/>
    <col min="6414" max="6414" width="5.875" style="136" customWidth="1"/>
    <col min="6415" max="6415" width="7.5" style="136" customWidth="1"/>
    <col min="6416" max="6416" width="32.125" style="136" customWidth="1"/>
    <col min="6417" max="6419" width="6" style="136" customWidth="1"/>
    <col min="6420" max="6420" width="5.875" style="136" customWidth="1"/>
    <col min="6421" max="6421" width="7.5" style="136" customWidth="1"/>
    <col min="6422" max="6422" width="32.125" style="136" customWidth="1"/>
    <col min="6423" max="6423" width="10.625" style="136" customWidth="1"/>
    <col min="6424" max="6427" width="8.875" style="136"/>
    <col min="6428" max="6428" width="25" style="136" customWidth="1"/>
    <col min="6429" max="6657" width="8.875" style="136"/>
    <col min="6658" max="6658" width="9.5" style="136" customWidth="1"/>
    <col min="6659" max="6659" width="9.625" style="136" customWidth="1"/>
    <col min="6660" max="6660" width="5.875" style="136" customWidth="1"/>
    <col min="6661" max="6661" width="9" style="136" customWidth="1"/>
    <col min="6662" max="6662" width="32.125" style="136" customWidth="1"/>
    <col min="6663" max="6663" width="7.5" style="136" customWidth="1"/>
    <col min="6664" max="6664" width="6" style="136" customWidth="1"/>
    <col min="6665" max="6665" width="7.5" style="136" customWidth="1"/>
    <col min="6666" max="6666" width="5.875" style="136" customWidth="1"/>
    <col min="6667" max="6667" width="9.375" style="136" customWidth="1"/>
    <col min="6668" max="6668" width="32" style="136" customWidth="1"/>
    <col min="6669" max="6669" width="9.625" style="136" customWidth="1"/>
    <col min="6670" max="6670" width="5.875" style="136" customWidth="1"/>
    <col min="6671" max="6671" width="7.5" style="136" customWidth="1"/>
    <col min="6672" max="6672" width="32.125" style="136" customWidth="1"/>
    <col min="6673" max="6675" width="6" style="136" customWidth="1"/>
    <col min="6676" max="6676" width="5.875" style="136" customWidth="1"/>
    <col min="6677" max="6677" width="7.5" style="136" customWidth="1"/>
    <col min="6678" max="6678" width="32.125" style="136" customWidth="1"/>
    <col min="6679" max="6679" width="10.625" style="136" customWidth="1"/>
    <col min="6680" max="6683" width="8.875" style="136"/>
    <col min="6684" max="6684" width="25" style="136" customWidth="1"/>
    <col min="6685" max="6913" width="8.875" style="136"/>
    <col min="6914" max="6914" width="9.5" style="136" customWidth="1"/>
    <col min="6915" max="6915" width="9.625" style="136" customWidth="1"/>
    <col min="6916" max="6916" width="5.875" style="136" customWidth="1"/>
    <col min="6917" max="6917" width="9" style="136" customWidth="1"/>
    <col min="6918" max="6918" width="32.125" style="136" customWidth="1"/>
    <col min="6919" max="6919" width="7.5" style="136" customWidth="1"/>
    <col min="6920" max="6920" width="6" style="136" customWidth="1"/>
    <col min="6921" max="6921" width="7.5" style="136" customWidth="1"/>
    <col min="6922" max="6922" width="5.875" style="136" customWidth="1"/>
    <col min="6923" max="6923" width="9.375" style="136" customWidth="1"/>
    <col min="6924" max="6924" width="32" style="136" customWidth="1"/>
    <col min="6925" max="6925" width="9.625" style="136" customWidth="1"/>
    <col min="6926" max="6926" width="5.875" style="136" customWidth="1"/>
    <col min="6927" max="6927" width="7.5" style="136" customWidth="1"/>
    <col min="6928" max="6928" width="32.125" style="136" customWidth="1"/>
    <col min="6929" max="6931" width="6" style="136" customWidth="1"/>
    <col min="6932" max="6932" width="5.875" style="136" customWidth="1"/>
    <col min="6933" max="6933" width="7.5" style="136" customWidth="1"/>
    <col min="6934" max="6934" width="32.125" style="136" customWidth="1"/>
    <col min="6935" max="6935" width="10.625" style="136" customWidth="1"/>
    <col min="6936" max="6939" width="8.875" style="136"/>
    <col min="6940" max="6940" width="25" style="136" customWidth="1"/>
    <col min="6941" max="7169" width="8.875" style="136"/>
    <col min="7170" max="7170" width="9.5" style="136" customWidth="1"/>
    <col min="7171" max="7171" width="9.625" style="136" customWidth="1"/>
    <col min="7172" max="7172" width="5.875" style="136" customWidth="1"/>
    <col min="7173" max="7173" width="9" style="136" customWidth="1"/>
    <col min="7174" max="7174" width="32.125" style="136" customWidth="1"/>
    <col min="7175" max="7175" width="7.5" style="136" customWidth="1"/>
    <col min="7176" max="7176" width="6" style="136" customWidth="1"/>
    <col min="7177" max="7177" width="7.5" style="136" customWidth="1"/>
    <col min="7178" max="7178" width="5.875" style="136" customWidth="1"/>
    <col min="7179" max="7179" width="9.375" style="136" customWidth="1"/>
    <col min="7180" max="7180" width="32" style="136" customWidth="1"/>
    <col min="7181" max="7181" width="9.625" style="136" customWidth="1"/>
    <col min="7182" max="7182" width="5.875" style="136" customWidth="1"/>
    <col min="7183" max="7183" width="7.5" style="136" customWidth="1"/>
    <col min="7184" max="7184" width="32.125" style="136" customWidth="1"/>
    <col min="7185" max="7187" width="6" style="136" customWidth="1"/>
    <col min="7188" max="7188" width="5.875" style="136" customWidth="1"/>
    <col min="7189" max="7189" width="7.5" style="136" customWidth="1"/>
    <col min="7190" max="7190" width="32.125" style="136" customWidth="1"/>
    <col min="7191" max="7191" width="10.625" style="136" customWidth="1"/>
    <col min="7192" max="7195" width="8.875" style="136"/>
    <col min="7196" max="7196" width="25" style="136" customWidth="1"/>
    <col min="7197" max="7425" width="8.875" style="136"/>
    <col min="7426" max="7426" width="9.5" style="136" customWidth="1"/>
    <col min="7427" max="7427" width="9.625" style="136" customWidth="1"/>
    <col min="7428" max="7428" width="5.875" style="136" customWidth="1"/>
    <col min="7429" max="7429" width="9" style="136" customWidth="1"/>
    <col min="7430" max="7430" width="32.125" style="136" customWidth="1"/>
    <col min="7431" max="7431" width="7.5" style="136" customWidth="1"/>
    <col min="7432" max="7432" width="6" style="136" customWidth="1"/>
    <col min="7433" max="7433" width="7.5" style="136" customWidth="1"/>
    <col min="7434" max="7434" width="5.875" style="136" customWidth="1"/>
    <col min="7435" max="7435" width="9.375" style="136" customWidth="1"/>
    <col min="7436" max="7436" width="32" style="136" customWidth="1"/>
    <col min="7437" max="7437" width="9.625" style="136" customWidth="1"/>
    <col min="7438" max="7438" width="5.875" style="136" customWidth="1"/>
    <col min="7439" max="7439" width="7.5" style="136" customWidth="1"/>
    <col min="7440" max="7440" width="32.125" style="136" customWidth="1"/>
    <col min="7441" max="7443" width="6" style="136" customWidth="1"/>
    <col min="7444" max="7444" width="5.875" style="136" customWidth="1"/>
    <col min="7445" max="7445" width="7.5" style="136" customWidth="1"/>
    <col min="7446" max="7446" width="32.125" style="136" customWidth="1"/>
    <col min="7447" max="7447" width="10.625" style="136" customWidth="1"/>
    <col min="7448" max="7451" width="8.875" style="136"/>
    <col min="7452" max="7452" width="25" style="136" customWidth="1"/>
    <col min="7453" max="7681" width="8.875" style="136"/>
    <col min="7682" max="7682" width="9.5" style="136" customWidth="1"/>
    <col min="7683" max="7683" width="9.625" style="136" customWidth="1"/>
    <col min="7684" max="7684" width="5.875" style="136" customWidth="1"/>
    <col min="7685" max="7685" width="9" style="136" customWidth="1"/>
    <col min="7686" max="7686" width="32.125" style="136" customWidth="1"/>
    <col min="7687" max="7687" width="7.5" style="136" customWidth="1"/>
    <col min="7688" max="7688" width="6" style="136" customWidth="1"/>
    <col min="7689" max="7689" width="7.5" style="136" customWidth="1"/>
    <col min="7690" max="7690" width="5.875" style="136" customWidth="1"/>
    <col min="7691" max="7691" width="9.375" style="136" customWidth="1"/>
    <col min="7692" max="7692" width="32" style="136" customWidth="1"/>
    <col min="7693" max="7693" width="9.625" style="136" customWidth="1"/>
    <col min="7694" max="7694" width="5.875" style="136" customWidth="1"/>
    <col min="7695" max="7695" width="7.5" style="136" customWidth="1"/>
    <col min="7696" max="7696" width="32.125" style="136" customWidth="1"/>
    <col min="7697" max="7699" width="6" style="136" customWidth="1"/>
    <col min="7700" max="7700" width="5.875" style="136" customWidth="1"/>
    <col min="7701" max="7701" width="7.5" style="136" customWidth="1"/>
    <col min="7702" max="7702" width="32.125" style="136" customWidth="1"/>
    <col min="7703" max="7703" width="10.625" style="136" customWidth="1"/>
    <col min="7704" max="7707" width="8.875" style="136"/>
    <col min="7708" max="7708" width="25" style="136" customWidth="1"/>
    <col min="7709" max="7937" width="8.875" style="136"/>
    <col min="7938" max="7938" width="9.5" style="136" customWidth="1"/>
    <col min="7939" max="7939" width="9.625" style="136" customWidth="1"/>
    <col min="7940" max="7940" width="5.875" style="136" customWidth="1"/>
    <col min="7941" max="7941" width="9" style="136" customWidth="1"/>
    <col min="7942" max="7942" width="32.125" style="136" customWidth="1"/>
    <col min="7943" max="7943" width="7.5" style="136" customWidth="1"/>
    <col min="7944" max="7944" width="6" style="136" customWidth="1"/>
    <col min="7945" max="7945" width="7.5" style="136" customWidth="1"/>
    <col min="7946" max="7946" width="5.875" style="136" customWidth="1"/>
    <col min="7947" max="7947" width="9.375" style="136" customWidth="1"/>
    <col min="7948" max="7948" width="32" style="136" customWidth="1"/>
    <col min="7949" max="7949" width="9.625" style="136" customWidth="1"/>
    <col min="7950" max="7950" width="5.875" style="136" customWidth="1"/>
    <col min="7951" max="7951" width="7.5" style="136" customWidth="1"/>
    <col min="7952" max="7952" width="32.125" style="136" customWidth="1"/>
    <col min="7953" max="7955" width="6" style="136" customWidth="1"/>
    <col min="7956" max="7956" width="5.875" style="136" customWidth="1"/>
    <col min="7957" max="7957" width="7.5" style="136" customWidth="1"/>
    <col min="7958" max="7958" width="32.125" style="136" customWidth="1"/>
    <col min="7959" max="7959" width="10.625" style="136" customWidth="1"/>
    <col min="7960" max="7963" width="8.875" style="136"/>
    <col min="7964" max="7964" width="25" style="136" customWidth="1"/>
    <col min="7965" max="8193" width="8.875" style="136"/>
    <col min="8194" max="8194" width="9.5" style="136" customWidth="1"/>
    <col min="8195" max="8195" width="9.625" style="136" customWidth="1"/>
    <col min="8196" max="8196" width="5.875" style="136" customWidth="1"/>
    <col min="8197" max="8197" width="9" style="136" customWidth="1"/>
    <col min="8198" max="8198" width="32.125" style="136" customWidth="1"/>
    <col min="8199" max="8199" width="7.5" style="136" customWidth="1"/>
    <col min="8200" max="8200" width="6" style="136" customWidth="1"/>
    <col min="8201" max="8201" width="7.5" style="136" customWidth="1"/>
    <col min="8202" max="8202" width="5.875" style="136" customWidth="1"/>
    <col min="8203" max="8203" width="9.375" style="136" customWidth="1"/>
    <col min="8204" max="8204" width="32" style="136" customWidth="1"/>
    <col min="8205" max="8205" width="9.625" style="136" customWidth="1"/>
    <col min="8206" max="8206" width="5.875" style="136" customWidth="1"/>
    <col min="8207" max="8207" width="7.5" style="136" customWidth="1"/>
    <col min="8208" max="8208" width="32.125" style="136" customWidth="1"/>
    <col min="8209" max="8211" width="6" style="136" customWidth="1"/>
    <col min="8212" max="8212" width="5.875" style="136" customWidth="1"/>
    <col min="8213" max="8213" width="7.5" style="136" customWidth="1"/>
    <col min="8214" max="8214" width="32.125" style="136" customWidth="1"/>
    <col min="8215" max="8215" width="10.625" style="136" customWidth="1"/>
    <col min="8216" max="8219" width="8.875" style="136"/>
    <col min="8220" max="8220" width="25" style="136" customWidth="1"/>
    <col min="8221" max="8449" width="8.875" style="136"/>
    <col min="8450" max="8450" width="9.5" style="136" customWidth="1"/>
    <col min="8451" max="8451" width="9.625" style="136" customWidth="1"/>
    <col min="8452" max="8452" width="5.875" style="136" customWidth="1"/>
    <col min="8453" max="8453" width="9" style="136" customWidth="1"/>
    <col min="8454" max="8454" width="32.125" style="136" customWidth="1"/>
    <col min="8455" max="8455" width="7.5" style="136" customWidth="1"/>
    <col min="8456" max="8456" width="6" style="136" customWidth="1"/>
    <col min="8457" max="8457" width="7.5" style="136" customWidth="1"/>
    <col min="8458" max="8458" width="5.875" style="136" customWidth="1"/>
    <col min="8459" max="8459" width="9.375" style="136" customWidth="1"/>
    <col min="8460" max="8460" width="32" style="136" customWidth="1"/>
    <col min="8461" max="8461" width="9.625" style="136" customWidth="1"/>
    <col min="8462" max="8462" width="5.875" style="136" customWidth="1"/>
    <col min="8463" max="8463" width="7.5" style="136" customWidth="1"/>
    <col min="8464" max="8464" width="32.125" style="136" customWidth="1"/>
    <col min="8465" max="8467" width="6" style="136" customWidth="1"/>
    <col min="8468" max="8468" width="5.875" style="136" customWidth="1"/>
    <col min="8469" max="8469" width="7.5" style="136" customWidth="1"/>
    <col min="8470" max="8470" width="32.125" style="136" customWidth="1"/>
    <col min="8471" max="8471" width="10.625" style="136" customWidth="1"/>
    <col min="8472" max="8475" width="8.875" style="136"/>
    <col min="8476" max="8476" width="25" style="136" customWidth="1"/>
    <col min="8477" max="8705" width="8.875" style="136"/>
    <col min="8706" max="8706" width="9.5" style="136" customWidth="1"/>
    <col min="8707" max="8707" width="9.625" style="136" customWidth="1"/>
    <col min="8708" max="8708" width="5.875" style="136" customWidth="1"/>
    <col min="8709" max="8709" width="9" style="136" customWidth="1"/>
    <col min="8710" max="8710" width="32.125" style="136" customWidth="1"/>
    <col min="8711" max="8711" width="7.5" style="136" customWidth="1"/>
    <col min="8712" max="8712" width="6" style="136" customWidth="1"/>
    <col min="8713" max="8713" width="7.5" style="136" customWidth="1"/>
    <col min="8714" max="8714" width="5.875" style="136" customWidth="1"/>
    <col min="8715" max="8715" width="9.375" style="136" customWidth="1"/>
    <col min="8716" max="8716" width="32" style="136" customWidth="1"/>
    <col min="8717" max="8717" width="9.625" style="136" customWidth="1"/>
    <col min="8718" max="8718" width="5.875" style="136" customWidth="1"/>
    <col min="8719" max="8719" width="7.5" style="136" customWidth="1"/>
    <col min="8720" max="8720" width="32.125" style="136" customWidth="1"/>
    <col min="8721" max="8723" width="6" style="136" customWidth="1"/>
    <col min="8724" max="8724" width="5.875" style="136" customWidth="1"/>
    <col min="8725" max="8725" width="7.5" style="136" customWidth="1"/>
    <col min="8726" max="8726" width="32.125" style="136" customWidth="1"/>
    <col min="8727" max="8727" width="10.625" style="136" customWidth="1"/>
    <col min="8728" max="8731" width="8.875" style="136"/>
    <col min="8732" max="8732" width="25" style="136" customWidth="1"/>
    <col min="8733" max="8961" width="8.875" style="136"/>
    <col min="8962" max="8962" width="9.5" style="136" customWidth="1"/>
    <col min="8963" max="8963" width="9.625" style="136" customWidth="1"/>
    <col min="8964" max="8964" width="5.875" style="136" customWidth="1"/>
    <col min="8965" max="8965" width="9" style="136" customWidth="1"/>
    <col min="8966" max="8966" width="32.125" style="136" customWidth="1"/>
    <col min="8967" max="8967" width="7.5" style="136" customWidth="1"/>
    <col min="8968" max="8968" width="6" style="136" customWidth="1"/>
    <col min="8969" max="8969" width="7.5" style="136" customWidth="1"/>
    <col min="8970" max="8970" width="5.875" style="136" customWidth="1"/>
    <col min="8971" max="8971" width="9.375" style="136" customWidth="1"/>
    <col min="8972" max="8972" width="32" style="136" customWidth="1"/>
    <col min="8973" max="8973" width="9.625" style="136" customWidth="1"/>
    <col min="8974" max="8974" width="5.875" style="136" customWidth="1"/>
    <col min="8975" max="8975" width="7.5" style="136" customWidth="1"/>
    <col min="8976" max="8976" width="32.125" style="136" customWidth="1"/>
    <col min="8977" max="8979" width="6" style="136" customWidth="1"/>
    <col min="8980" max="8980" width="5.875" style="136" customWidth="1"/>
    <col min="8981" max="8981" width="7.5" style="136" customWidth="1"/>
    <col min="8982" max="8982" width="32.125" style="136" customWidth="1"/>
    <col min="8983" max="8983" width="10.625" style="136" customWidth="1"/>
    <col min="8984" max="8987" width="8.875" style="136"/>
    <col min="8988" max="8988" width="25" style="136" customWidth="1"/>
    <col min="8989" max="9217" width="8.875" style="136"/>
    <col min="9218" max="9218" width="9.5" style="136" customWidth="1"/>
    <col min="9219" max="9219" width="9.625" style="136" customWidth="1"/>
    <col min="9220" max="9220" width="5.875" style="136" customWidth="1"/>
    <col min="9221" max="9221" width="9" style="136" customWidth="1"/>
    <col min="9222" max="9222" width="32.125" style="136" customWidth="1"/>
    <col min="9223" max="9223" width="7.5" style="136" customWidth="1"/>
    <col min="9224" max="9224" width="6" style="136" customWidth="1"/>
    <col min="9225" max="9225" width="7.5" style="136" customWidth="1"/>
    <col min="9226" max="9226" width="5.875" style="136" customWidth="1"/>
    <col min="9227" max="9227" width="9.375" style="136" customWidth="1"/>
    <col min="9228" max="9228" width="32" style="136" customWidth="1"/>
    <col min="9229" max="9229" width="9.625" style="136" customWidth="1"/>
    <col min="9230" max="9230" width="5.875" style="136" customWidth="1"/>
    <col min="9231" max="9231" width="7.5" style="136" customWidth="1"/>
    <col min="9232" max="9232" width="32.125" style="136" customWidth="1"/>
    <col min="9233" max="9235" width="6" style="136" customWidth="1"/>
    <col min="9236" max="9236" width="5.875" style="136" customWidth="1"/>
    <col min="9237" max="9237" width="7.5" style="136" customWidth="1"/>
    <col min="9238" max="9238" width="32.125" style="136" customWidth="1"/>
    <col min="9239" max="9239" width="10.625" style="136" customWidth="1"/>
    <col min="9240" max="9243" width="8.875" style="136"/>
    <col min="9244" max="9244" width="25" style="136" customWidth="1"/>
    <col min="9245" max="9473" width="8.875" style="136"/>
    <col min="9474" max="9474" width="9.5" style="136" customWidth="1"/>
    <col min="9475" max="9475" width="9.625" style="136" customWidth="1"/>
    <col min="9476" max="9476" width="5.875" style="136" customWidth="1"/>
    <col min="9477" max="9477" width="9" style="136" customWidth="1"/>
    <col min="9478" max="9478" width="32.125" style="136" customWidth="1"/>
    <col min="9479" max="9479" width="7.5" style="136" customWidth="1"/>
    <col min="9480" max="9480" width="6" style="136" customWidth="1"/>
    <col min="9481" max="9481" width="7.5" style="136" customWidth="1"/>
    <col min="9482" max="9482" width="5.875" style="136" customWidth="1"/>
    <col min="9483" max="9483" width="9.375" style="136" customWidth="1"/>
    <col min="9484" max="9484" width="32" style="136" customWidth="1"/>
    <col min="9485" max="9485" width="9.625" style="136" customWidth="1"/>
    <col min="9486" max="9486" width="5.875" style="136" customWidth="1"/>
    <col min="9487" max="9487" width="7.5" style="136" customWidth="1"/>
    <col min="9488" max="9488" width="32.125" style="136" customWidth="1"/>
    <col min="9489" max="9491" width="6" style="136" customWidth="1"/>
    <col min="9492" max="9492" width="5.875" style="136" customWidth="1"/>
    <col min="9493" max="9493" width="7.5" style="136" customWidth="1"/>
    <col min="9494" max="9494" width="32.125" style="136" customWidth="1"/>
    <col min="9495" max="9495" width="10.625" style="136" customWidth="1"/>
    <col min="9496" max="9499" width="8.875" style="136"/>
    <col min="9500" max="9500" width="25" style="136" customWidth="1"/>
    <col min="9501" max="9729" width="8.875" style="136"/>
    <col min="9730" max="9730" width="9.5" style="136" customWidth="1"/>
    <col min="9731" max="9731" width="9.625" style="136" customWidth="1"/>
    <col min="9732" max="9732" width="5.875" style="136" customWidth="1"/>
    <col min="9733" max="9733" width="9" style="136" customWidth="1"/>
    <col min="9734" max="9734" width="32.125" style="136" customWidth="1"/>
    <col min="9735" max="9735" width="7.5" style="136" customWidth="1"/>
    <col min="9736" max="9736" width="6" style="136" customWidth="1"/>
    <col min="9737" max="9737" width="7.5" style="136" customWidth="1"/>
    <col min="9738" max="9738" width="5.875" style="136" customWidth="1"/>
    <col min="9739" max="9739" width="9.375" style="136" customWidth="1"/>
    <col min="9740" max="9740" width="32" style="136" customWidth="1"/>
    <col min="9741" max="9741" width="9.625" style="136" customWidth="1"/>
    <col min="9742" max="9742" width="5.875" style="136" customWidth="1"/>
    <col min="9743" max="9743" width="7.5" style="136" customWidth="1"/>
    <col min="9744" max="9744" width="32.125" style="136" customWidth="1"/>
    <col min="9745" max="9747" width="6" style="136" customWidth="1"/>
    <col min="9748" max="9748" width="5.875" style="136" customWidth="1"/>
    <col min="9749" max="9749" width="7.5" style="136" customWidth="1"/>
    <col min="9750" max="9750" width="32.125" style="136" customWidth="1"/>
    <col min="9751" max="9751" width="10.625" style="136" customWidth="1"/>
    <col min="9752" max="9755" width="8.875" style="136"/>
    <col min="9756" max="9756" width="25" style="136" customWidth="1"/>
    <col min="9757" max="9985" width="8.875" style="136"/>
    <col min="9986" max="9986" width="9.5" style="136" customWidth="1"/>
    <col min="9987" max="9987" width="9.625" style="136" customWidth="1"/>
    <col min="9988" max="9988" width="5.875" style="136" customWidth="1"/>
    <col min="9989" max="9989" width="9" style="136" customWidth="1"/>
    <col min="9990" max="9990" width="32.125" style="136" customWidth="1"/>
    <col min="9991" max="9991" width="7.5" style="136" customWidth="1"/>
    <col min="9992" max="9992" width="6" style="136" customWidth="1"/>
    <col min="9993" max="9993" width="7.5" style="136" customWidth="1"/>
    <col min="9994" max="9994" width="5.875" style="136" customWidth="1"/>
    <col min="9995" max="9995" width="9.375" style="136" customWidth="1"/>
    <col min="9996" max="9996" width="32" style="136" customWidth="1"/>
    <col min="9997" max="9997" width="9.625" style="136" customWidth="1"/>
    <col min="9998" max="9998" width="5.875" style="136" customWidth="1"/>
    <col min="9999" max="9999" width="7.5" style="136" customWidth="1"/>
    <col min="10000" max="10000" width="32.125" style="136" customWidth="1"/>
    <col min="10001" max="10003" width="6" style="136" customWidth="1"/>
    <col min="10004" max="10004" width="5.875" style="136" customWidth="1"/>
    <col min="10005" max="10005" width="7.5" style="136" customWidth="1"/>
    <col min="10006" max="10006" width="32.125" style="136" customWidth="1"/>
    <col min="10007" max="10007" width="10.625" style="136" customWidth="1"/>
    <col min="10008" max="10011" width="8.875" style="136"/>
    <col min="10012" max="10012" width="25" style="136" customWidth="1"/>
    <col min="10013" max="10241" width="8.875" style="136"/>
    <col min="10242" max="10242" width="9.5" style="136" customWidth="1"/>
    <col min="10243" max="10243" width="9.625" style="136" customWidth="1"/>
    <col min="10244" max="10244" width="5.875" style="136" customWidth="1"/>
    <col min="10245" max="10245" width="9" style="136" customWidth="1"/>
    <col min="10246" max="10246" width="32.125" style="136" customWidth="1"/>
    <col min="10247" max="10247" width="7.5" style="136" customWidth="1"/>
    <col min="10248" max="10248" width="6" style="136" customWidth="1"/>
    <col min="10249" max="10249" width="7.5" style="136" customWidth="1"/>
    <col min="10250" max="10250" width="5.875" style="136" customWidth="1"/>
    <col min="10251" max="10251" width="9.375" style="136" customWidth="1"/>
    <col min="10252" max="10252" width="32" style="136" customWidth="1"/>
    <col min="10253" max="10253" width="9.625" style="136" customWidth="1"/>
    <col min="10254" max="10254" width="5.875" style="136" customWidth="1"/>
    <col min="10255" max="10255" width="7.5" style="136" customWidth="1"/>
    <col min="10256" max="10256" width="32.125" style="136" customWidth="1"/>
    <col min="10257" max="10259" width="6" style="136" customWidth="1"/>
    <col min="10260" max="10260" width="5.875" style="136" customWidth="1"/>
    <col min="10261" max="10261" width="7.5" style="136" customWidth="1"/>
    <col min="10262" max="10262" width="32.125" style="136" customWidth="1"/>
    <col min="10263" max="10263" width="10.625" style="136" customWidth="1"/>
    <col min="10264" max="10267" width="8.875" style="136"/>
    <col min="10268" max="10268" width="25" style="136" customWidth="1"/>
    <col min="10269" max="10497" width="8.875" style="136"/>
    <col min="10498" max="10498" width="9.5" style="136" customWidth="1"/>
    <col min="10499" max="10499" width="9.625" style="136" customWidth="1"/>
    <col min="10500" max="10500" width="5.875" style="136" customWidth="1"/>
    <col min="10501" max="10501" width="9" style="136" customWidth="1"/>
    <col min="10502" max="10502" width="32.125" style="136" customWidth="1"/>
    <col min="10503" max="10503" width="7.5" style="136" customWidth="1"/>
    <col min="10504" max="10504" width="6" style="136" customWidth="1"/>
    <col min="10505" max="10505" width="7.5" style="136" customWidth="1"/>
    <col min="10506" max="10506" width="5.875" style="136" customWidth="1"/>
    <col min="10507" max="10507" width="9.375" style="136" customWidth="1"/>
    <col min="10508" max="10508" width="32" style="136" customWidth="1"/>
    <col min="10509" max="10509" width="9.625" style="136" customWidth="1"/>
    <col min="10510" max="10510" width="5.875" style="136" customWidth="1"/>
    <col min="10511" max="10511" width="7.5" style="136" customWidth="1"/>
    <col min="10512" max="10512" width="32.125" style="136" customWidth="1"/>
    <col min="10513" max="10515" width="6" style="136" customWidth="1"/>
    <col min="10516" max="10516" width="5.875" style="136" customWidth="1"/>
    <col min="10517" max="10517" width="7.5" style="136" customWidth="1"/>
    <col min="10518" max="10518" width="32.125" style="136" customWidth="1"/>
    <col min="10519" max="10519" width="10.625" style="136" customWidth="1"/>
    <col min="10520" max="10523" width="8.875" style="136"/>
    <col min="10524" max="10524" width="25" style="136" customWidth="1"/>
    <col min="10525" max="10753" width="8.875" style="136"/>
    <col min="10754" max="10754" width="9.5" style="136" customWidth="1"/>
    <col min="10755" max="10755" width="9.625" style="136" customWidth="1"/>
    <col min="10756" max="10756" width="5.875" style="136" customWidth="1"/>
    <col min="10757" max="10757" width="9" style="136" customWidth="1"/>
    <col min="10758" max="10758" width="32.125" style="136" customWidth="1"/>
    <col min="10759" max="10759" width="7.5" style="136" customWidth="1"/>
    <col min="10760" max="10760" width="6" style="136" customWidth="1"/>
    <col min="10761" max="10761" width="7.5" style="136" customWidth="1"/>
    <col min="10762" max="10762" width="5.875" style="136" customWidth="1"/>
    <col min="10763" max="10763" width="9.375" style="136" customWidth="1"/>
    <col min="10764" max="10764" width="32" style="136" customWidth="1"/>
    <col min="10765" max="10765" width="9.625" style="136" customWidth="1"/>
    <col min="10766" max="10766" width="5.875" style="136" customWidth="1"/>
    <col min="10767" max="10767" width="7.5" style="136" customWidth="1"/>
    <col min="10768" max="10768" width="32.125" style="136" customWidth="1"/>
    <col min="10769" max="10771" width="6" style="136" customWidth="1"/>
    <col min="10772" max="10772" width="5.875" style="136" customWidth="1"/>
    <col min="10773" max="10773" width="7.5" style="136" customWidth="1"/>
    <col min="10774" max="10774" width="32.125" style="136" customWidth="1"/>
    <col min="10775" max="10775" width="10.625" style="136" customWidth="1"/>
    <col min="10776" max="10779" width="8.875" style="136"/>
    <col min="10780" max="10780" width="25" style="136" customWidth="1"/>
    <col min="10781" max="11009" width="8.875" style="136"/>
    <col min="11010" max="11010" width="9.5" style="136" customWidth="1"/>
    <col min="11011" max="11011" width="9.625" style="136" customWidth="1"/>
    <col min="11012" max="11012" width="5.875" style="136" customWidth="1"/>
    <col min="11013" max="11013" width="9" style="136" customWidth="1"/>
    <col min="11014" max="11014" width="32.125" style="136" customWidth="1"/>
    <col min="11015" max="11015" width="7.5" style="136" customWidth="1"/>
    <col min="11016" max="11016" width="6" style="136" customWidth="1"/>
    <col min="11017" max="11017" width="7.5" style="136" customWidth="1"/>
    <col min="11018" max="11018" width="5.875" style="136" customWidth="1"/>
    <col min="11019" max="11019" width="9.375" style="136" customWidth="1"/>
    <col min="11020" max="11020" width="32" style="136" customWidth="1"/>
    <col min="11021" max="11021" width="9.625" style="136" customWidth="1"/>
    <col min="11022" max="11022" width="5.875" style="136" customWidth="1"/>
    <col min="11023" max="11023" width="7.5" style="136" customWidth="1"/>
    <col min="11024" max="11024" width="32.125" style="136" customWidth="1"/>
    <col min="11025" max="11027" width="6" style="136" customWidth="1"/>
    <col min="11028" max="11028" width="5.875" style="136" customWidth="1"/>
    <col min="11029" max="11029" width="7.5" style="136" customWidth="1"/>
    <col min="11030" max="11030" width="32.125" style="136" customWidth="1"/>
    <col min="11031" max="11031" width="10.625" style="136" customWidth="1"/>
    <col min="11032" max="11035" width="8.875" style="136"/>
    <col min="11036" max="11036" width="25" style="136" customWidth="1"/>
    <col min="11037" max="11265" width="8.875" style="136"/>
    <col min="11266" max="11266" width="9.5" style="136" customWidth="1"/>
    <col min="11267" max="11267" width="9.625" style="136" customWidth="1"/>
    <col min="11268" max="11268" width="5.875" style="136" customWidth="1"/>
    <col min="11269" max="11269" width="9" style="136" customWidth="1"/>
    <col min="11270" max="11270" width="32.125" style="136" customWidth="1"/>
    <col min="11271" max="11271" width="7.5" style="136" customWidth="1"/>
    <col min="11272" max="11272" width="6" style="136" customWidth="1"/>
    <col min="11273" max="11273" width="7.5" style="136" customWidth="1"/>
    <col min="11274" max="11274" width="5.875" style="136" customWidth="1"/>
    <col min="11275" max="11275" width="9.375" style="136" customWidth="1"/>
    <col min="11276" max="11276" width="32" style="136" customWidth="1"/>
    <col min="11277" max="11277" width="9.625" style="136" customWidth="1"/>
    <col min="11278" max="11278" width="5.875" style="136" customWidth="1"/>
    <col min="11279" max="11279" width="7.5" style="136" customWidth="1"/>
    <col min="11280" max="11280" width="32.125" style="136" customWidth="1"/>
    <col min="11281" max="11283" width="6" style="136" customWidth="1"/>
    <col min="11284" max="11284" width="5.875" style="136" customWidth="1"/>
    <col min="11285" max="11285" width="7.5" style="136" customWidth="1"/>
    <col min="11286" max="11286" width="32.125" style="136" customWidth="1"/>
    <col min="11287" max="11287" width="10.625" style="136" customWidth="1"/>
    <col min="11288" max="11291" width="8.875" style="136"/>
    <col min="11292" max="11292" width="25" style="136" customWidth="1"/>
    <col min="11293" max="11521" width="8.875" style="136"/>
    <col min="11522" max="11522" width="9.5" style="136" customWidth="1"/>
    <col min="11523" max="11523" width="9.625" style="136" customWidth="1"/>
    <col min="11524" max="11524" width="5.875" style="136" customWidth="1"/>
    <col min="11525" max="11525" width="9" style="136" customWidth="1"/>
    <col min="11526" max="11526" width="32.125" style="136" customWidth="1"/>
    <col min="11527" max="11527" width="7.5" style="136" customWidth="1"/>
    <col min="11528" max="11528" width="6" style="136" customWidth="1"/>
    <col min="11529" max="11529" width="7.5" style="136" customWidth="1"/>
    <col min="11530" max="11530" width="5.875" style="136" customWidth="1"/>
    <col min="11531" max="11531" width="9.375" style="136" customWidth="1"/>
    <col min="11532" max="11532" width="32" style="136" customWidth="1"/>
    <col min="11533" max="11533" width="9.625" style="136" customWidth="1"/>
    <col min="11534" max="11534" width="5.875" style="136" customWidth="1"/>
    <col min="11535" max="11535" width="7.5" style="136" customWidth="1"/>
    <col min="11536" max="11536" width="32.125" style="136" customWidth="1"/>
    <col min="11537" max="11539" width="6" style="136" customWidth="1"/>
    <col min="11540" max="11540" width="5.875" style="136" customWidth="1"/>
    <col min="11541" max="11541" width="7.5" style="136" customWidth="1"/>
    <col min="11542" max="11542" width="32.125" style="136" customWidth="1"/>
    <col min="11543" max="11543" width="10.625" style="136" customWidth="1"/>
    <col min="11544" max="11547" width="8.875" style="136"/>
    <col min="11548" max="11548" width="25" style="136" customWidth="1"/>
    <col min="11549" max="11777" width="8.875" style="136"/>
    <col min="11778" max="11778" width="9.5" style="136" customWidth="1"/>
    <col min="11779" max="11779" width="9.625" style="136" customWidth="1"/>
    <col min="11780" max="11780" width="5.875" style="136" customWidth="1"/>
    <col min="11781" max="11781" width="9" style="136" customWidth="1"/>
    <col min="11782" max="11782" width="32.125" style="136" customWidth="1"/>
    <col min="11783" max="11783" width="7.5" style="136" customWidth="1"/>
    <col min="11784" max="11784" width="6" style="136" customWidth="1"/>
    <col min="11785" max="11785" width="7.5" style="136" customWidth="1"/>
    <col min="11786" max="11786" width="5.875" style="136" customWidth="1"/>
    <col min="11787" max="11787" width="9.375" style="136" customWidth="1"/>
    <col min="11788" max="11788" width="32" style="136" customWidth="1"/>
    <col min="11789" max="11789" width="9.625" style="136" customWidth="1"/>
    <col min="11790" max="11790" width="5.875" style="136" customWidth="1"/>
    <col min="11791" max="11791" width="7.5" style="136" customWidth="1"/>
    <col min="11792" max="11792" width="32.125" style="136" customWidth="1"/>
    <col min="11793" max="11795" width="6" style="136" customWidth="1"/>
    <col min="11796" max="11796" width="5.875" style="136" customWidth="1"/>
    <col min="11797" max="11797" width="7.5" style="136" customWidth="1"/>
    <col min="11798" max="11798" width="32.125" style="136" customWidth="1"/>
    <col min="11799" max="11799" width="10.625" style="136" customWidth="1"/>
    <col min="11800" max="11803" width="8.875" style="136"/>
    <col min="11804" max="11804" width="25" style="136" customWidth="1"/>
    <col min="11805" max="12033" width="8.875" style="136"/>
    <col min="12034" max="12034" width="9.5" style="136" customWidth="1"/>
    <col min="12035" max="12035" width="9.625" style="136" customWidth="1"/>
    <col min="12036" max="12036" width="5.875" style="136" customWidth="1"/>
    <col min="12037" max="12037" width="9" style="136" customWidth="1"/>
    <col min="12038" max="12038" width="32.125" style="136" customWidth="1"/>
    <col min="12039" max="12039" width="7.5" style="136" customWidth="1"/>
    <col min="12040" max="12040" width="6" style="136" customWidth="1"/>
    <col min="12041" max="12041" width="7.5" style="136" customWidth="1"/>
    <col min="12042" max="12042" width="5.875" style="136" customWidth="1"/>
    <col min="12043" max="12043" width="9.375" style="136" customWidth="1"/>
    <col min="12044" max="12044" width="32" style="136" customWidth="1"/>
    <col min="12045" max="12045" width="9.625" style="136" customWidth="1"/>
    <col min="12046" max="12046" width="5.875" style="136" customWidth="1"/>
    <col min="12047" max="12047" width="7.5" style="136" customWidth="1"/>
    <col min="12048" max="12048" width="32.125" style="136" customWidth="1"/>
    <col min="12049" max="12051" width="6" style="136" customWidth="1"/>
    <col min="12052" max="12052" width="5.875" style="136" customWidth="1"/>
    <col min="12053" max="12053" width="7.5" style="136" customWidth="1"/>
    <col min="12054" max="12054" width="32.125" style="136" customWidth="1"/>
    <col min="12055" max="12055" width="10.625" style="136" customWidth="1"/>
    <col min="12056" max="12059" width="8.875" style="136"/>
    <col min="12060" max="12060" width="25" style="136" customWidth="1"/>
    <col min="12061" max="12289" width="8.875" style="136"/>
    <col min="12290" max="12290" width="9.5" style="136" customWidth="1"/>
    <col min="12291" max="12291" width="9.625" style="136" customWidth="1"/>
    <col min="12292" max="12292" width="5.875" style="136" customWidth="1"/>
    <col min="12293" max="12293" width="9" style="136" customWidth="1"/>
    <col min="12294" max="12294" width="32.125" style="136" customWidth="1"/>
    <col min="12295" max="12295" width="7.5" style="136" customWidth="1"/>
    <col min="12296" max="12296" width="6" style="136" customWidth="1"/>
    <col min="12297" max="12297" width="7.5" style="136" customWidth="1"/>
    <col min="12298" max="12298" width="5.875" style="136" customWidth="1"/>
    <col min="12299" max="12299" width="9.375" style="136" customWidth="1"/>
    <col min="12300" max="12300" width="32" style="136" customWidth="1"/>
    <col min="12301" max="12301" width="9.625" style="136" customWidth="1"/>
    <col min="12302" max="12302" width="5.875" style="136" customWidth="1"/>
    <col min="12303" max="12303" width="7.5" style="136" customWidth="1"/>
    <col min="12304" max="12304" width="32.125" style="136" customWidth="1"/>
    <col min="12305" max="12307" width="6" style="136" customWidth="1"/>
    <col min="12308" max="12308" width="5.875" style="136" customWidth="1"/>
    <col min="12309" max="12309" width="7.5" style="136" customWidth="1"/>
    <col min="12310" max="12310" width="32.125" style="136" customWidth="1"/>
    <col min="12311" max="12311" width="10.625" style="136" customWidth="1"/>
    <col min="12312" max="12315" width="8.875" style="136"/>
    <col min="12316" max="12316" width="25" style="136" customWidth="1"/>
    <col min="12317" max="12545" width="8.875" style="136"/>
    <col min="12546" max="12546" width="9.5" style="136" customWidth="1"/>
    <col min="12547" max="12547" width="9.625" style="136" customWidth="1"/>
    <col min="12548" max="12548" width="5.875" style="136" customWidth="1"/>
    <col min="12549" max="12549" width="9" style="136" customWidth="1"/>
    <col min="12550" max="12550" width="32.125" style="136" customWidth="1"/>
    <col min="12551" max="12551" width="7.5" style="136" customWidth="1"/>
    <col min="12552" max="12552" width="6" style="136" customWidth="1"/>
    <col min="12553" max="12553" width="7.5" style="136" customWidth="1"/>
    <col min="12554" max="12554" width="5.875" style="136" customWidth="1"/>
    <col min="12555" max="12555" width="9.375" style="136" customWidth="1"/>
    <col min="12556" max="12556" width="32" style="136" customWidth="1"/>
    <col min="12557" max="12557" width="9.625" style="136" customWidth="1"/>
    <col min="12558" max="12558" width="5.875" style="136" customWidth="1"/>
    <col min="12559" max="12559" width="7.5" style="136" customWidth="1"/>
    <col min="12560" max="12560" width="32.125" style="136" customWidth="1"/>
    <col min="12561" max="12563" width="6" style="136" customWidth="1"/>
    <col min="12564" max="12564" width="5.875" style="136" customWidth="1"/>
    <col min="12565" max="12565" width="7.5" style="136" customWidth="1"/>
    <col min="12566" max="12566" width="32.125" style="136" customWidth="1"/>
    <col min="12567" max="12567" width="10.625" style="136" customWidth="1"/>
    <col min="12568" max="12571" width="8.875" style="136"/>
    <col min="12572" max="12572" width="25" style="136" customWidth="1"/>
    <col min="12573" max="12801" width="8.875" style="136"/>
    <col min="12802" max="12802" width="9.5" style="136" customWidth="1"/>
    <col min="12803" max="12803" width="9.625" style="136" customWidth="1"/>
    <col min="12804" max="12804" width="5.875" style="136" customWidth="1"/>
    <col min="12805" max="12805" width="9" style="136" customWidth="1"/>
    <col min="12806" max="12806" width="32.125" style="136" customWidth="1"/>
    <col min="12807" max="12807" width="7.5" style="136" customWidth="1"/>
    <col min="12808" max="12808" width="6" style="136" customWidth="1"/>
    <col min="12809" max="12809" width="7.5" style="136" customWidth="1"/>
    <col min="12810" max="12810" width="5.875" style="136" customWidth="1"/>
    <col min="12811" max="12811" width="9.375" style="136" customWidth="1"/>
    <col min="12812" max="12812" width="32" style="136" customWidth="1"/>
    <col min="12813" max="12813" width="9.625" style="136" customWidth="1"/>
    <col min="12814" max="12814" width="5.875" style="136" customWidth="1"/>
    <col min="12815" max="12815" width="7.5" style="136" customWidth="1"/>
    <col min="12816" max="12816" width="32.125" style="136" customWidth="1"/>
    <col min="12817" max="12819" width="6" style="136" customWidth="1"/>
    <col min="12820" max="12820" width="5.875" style="136" customWidth="1"/>
    <col min="12821" max="12821" width="7.5" style="136" customWidth="1"/>
    <col min="12822" max="12822" width="32.125" style="136" customWidth="1"/>
    <col min="12823" max="12823" width="10.625" style="136" customWidth="1"/>
    <col min="12824" max="12827" width="8.875" style="136"/>
    <col min="12828" max="12828" width="25" style="136" customWidth="1"/>
    <col min="12829" max="13057" width="8.875" style="136"/>
    <col min="13058" max="13058" width="9.5" style="136" customWidth="1"/>
    <col min="13059" max="13059" width="9.625" style="136" customWidth="1"/>
    <col min="13060" max="13060" width="5.875" style="136" customWidth="1"/>
    <col min="13061" max="13061" width="9" style="136" customWidth="1"/>
    <col min="13062" max="13062" width="32.125" style="136" customWidth="1"/>
    <col min="13063" max="13063" width="7.5" style="136" customWidth="1"/>
    <col min="13064" max="13064" width="6" style="136" customWidth="1"/>
    <col min="13065" max="13065" width="7.5" style="136" customWidth="1"/>
    <col min="13066" max="13066" width="5.875" style="136" customWidth="1"/>
    <col min="13067" max="13067" width="9.375" style="136" customWidth="1"/>
    <col min="13068" max="13068" width="32" style="136" customWidth="1"/>
    <col min="13069" max="13069" width="9.625" style="136" customWidth="1"/>
    <col min="13070" max="13070" width="5.875" style="136" customWidth="1"/>
    <col min="13071" max="13071" width="7.5" style="136" customWidth="1"/>
    <col min="13072" max="13072" width="32.125" style="136" customWidth="1"/>
    <col min="13073" max="13075" width="6" style="136" customWidth="1"/>
    <col min="13076" max="13076" width="5.875" style="136" customWidth="1"/>
    <col min="13077" max="13077" width="7.5" style="136" customWidth="1"/>
    <col min="13078" max="13078" width="32.125" style="136" customWidth="1"/>
    <col min="13079" max="13079" width="10.625" style="136" customWidth="1"/>
    <col min="13080" max="13083" width="8.875" style="136"/>
    <col min="13084" max="13084" width="25" style="136" customWidth="1"/>
    <col min="13085" max="13313" width="8.875" style="136"/>
    <col min="13314" max="13314" width="9.5" style="136" customWidth="1"/>
    <col min="13315" max="13315" width="9.625" style="136" customWidth="1"/>
    <col min="13316" max="13316" width="5.875" style="136" customWidth="1"/>
    <col min="13317" max="13317" width="9" style="136" customWidth="1"/>
    <col min="13318" max="13318" width="32.125" style="136" customWidth="1"/>
    <col min="13319" max="13319" width="7.5" style="136" customWidth="1"/>
    <col min="13320" max="13320" width="6" style="136" customWidth="1"/>
    <col min="13321" max="13321" width="7.5" style="136" customWidth="1"/>
    <col min="13322" max="13322" width="5.875" style="136" customWidth="1"/>
    <col min="13323" max="13323" width="9.375" style="136" customWidth="1"/>
    <col min="13324" max="13324" width="32" style="136" customWidth="1"/>
    <col min="13325" max="13325" width="9.625" style="136" customWidth="1"/>
    <col min="13326" max="13326" width="5.875" style="136" customWidth="1"/>
    <col min="13327" max="13327" width="7.5" style="136" customWidth="1"/>
    <col min="13328" max="13328" width="32.125" style="136" customWidth="1"/>
    <col min="13329" max="13331" width="6" style="136" customWidth="1"/>
    <col min="13332" max="13332" width="5.875" style="136" customWidth="1"/>
    <col min="13333" max="13333" width="7.5" style="136" customWidth="1"/>
    <col min="13334" max="13334" width="32.125" style="136" customWidth="1"/>
    <col min="13335" max="13335" width="10.625" style="136" customWidth="1"/>
    <col min="13336" max="13339" width="8.875" style="136"/>
    <col min="13340" max="13340" width="25" style="136" customWidth="1"/>
    <col min="13341" max="13569" width="8.875" style="136"/>
    <col min="13570" max="13570" width="9.5" style="136" customWidth="1"/>
    <col min="13571" max="13571" width="9.625" style="136" customWidth="1"/>
    <col min="13572" max="13572" width="5.875" style="136" customWidth="1"/>
    <col min="13573" max="13573" width="9" style="136" customWidth="1"/>
    <col min="13574" max="13574" width="32.125" style="136" customWidth="1"/>
    <col min="13575" max="13575" width="7.5" style="136" customWidth="1"/>
    <col min="13576" max="13576" width="6" style="136" customWidth="1"/>
    <col min="13577" max="13577" width="7.5" style="136" customWidth="1"/>
    <col min="13578" max="13578" width="5.875" style="136" customWidth="1"/>
    <col min="13579" max="13579" width="9.375" style="136" customWidth="1"/>
    <col min="13580" max="13580" width="32" style="136" customWidth="1"/>
    <col min="13581" max="13581" width="9.625" style="136" customWidth="1"/>
    <col min="13582" max="13582" width="5.875" style="136" customWidth="1"/>
    <col min="13583" max="13583" width="7.5" style="136" customWidth="1"/>
    <col min="13584" max="13584" width="32.125" style="136" customWidth="1"/>
    <col min="13585" max="13587" width="6" style="136" customWidth="1"/>
    <col min="13588" max="13588" width="5.875" style="136" customWidth="1"/>
    <col min="13589" max="13589" width="7.5" style="136" customWidth="1"/>
    <col min="13590" max="13590" width="32.125" style="136" customWidth="1"/>
    <col min="13591" max="13591" width="10.625" style="136" customWidth="1"/>
    <col min="13592" max="13595" width="8.875" style="136"/>
    <col min="13596" max="13596" width="25" style="136" customWidth="1"/>
    <col min="13597" max="13825" width="8.875" style="136"/>
    <col min="13826" max="13826" width="9.5" style="136" customWidth="1"/>
    <col min="13827" max="13827" width="9.625" style="136" customWidth="1"/>
    <col min="13828" max="13828" width="5.875" style="136" customWidth="1"/>
    <col min="13829" max="13829" width="9" style="136" customWidth="1"/>
    <col min="13830" max="13830" width="32.125" style="136" customWidth="1"/>
    <col min="13831" max="13831" width="7.5" style="136" customWidth="1"/>
    <col min="13832" max="13832" width="6" style="136" customWidth="1"/>
    <col min="13833" max="13833" width="7.5" style="136" customWidth="1"/>
    <col min="13834" max="13834" width="5.875" style="136" customWidth="1"/>
    <col min="13835" max="13835" width="9.375" style="136" customWidth="1"/>
    <col min="13836" max="13836" width="32" style="136" customWidth="1"/>
    <col min="13837" max="13837" width="9.625" style="136" customWidth="1"/>
    <col min="13838" max="13838" width="5.875" style="136" customWidth="1"/>
    <col min="13839" max="13839" width="7.5" style="136" customWidth="1"/>
    <col min="13840" max="13840" width="32.125" style="136" customWidth="1"/>
    <col min="13841" max="13843" width="6" style="136" customWidth="1"/>
    <col min="13844" max="13844" width="5.875" style="136" customWidth="1"/>
    <col min="13845" max="13845" width="7.5" style="136" customWidth="1"/>
    <col min="13846" max="13846" width="32.125" style="136" customWidth="1"/>
    <col min="13847" max="13847" width="10.625" style="136" customWidth="1"/>
    <col min="13848" max="13851" width="8.875" style="136"/>
    <col min="13852" max="13852" width="25" style="136" customWidth="1"/>
    <col min="13853" max="14081" width="8.875" style="136"/>
    <col min="14082" max="14082" width="9.5" style="136" customWidth="1"/>
    <col min="14083" max="14083" width="9.625" style="136" customWidth="1"/>
    <col min="14084" max="14084" width="5.875" style="136" customWidth="1"/>
    <col min="14085" max="14085" width="9" style="136" customWidth="1"/>
    <col min="14086" max="14086" width="32.125" style="136" customWidth="1"/>
    <col min="14087" max="14087" width="7.5" style="136" customWidth="1"/>
    <col min="14088" max="14088" width="6" style="136" customWidth="1"/>
    <col min="14089" max="14089" width="7.5" style="136" customWidth="1"/>
    <col min="14090" max="14090" width="5.875" style="136" customWidth="1"/>
    <col min="14091" max="14091" width="9.375" style="136" customWidth="1"/>
    <col min="14092" max="14092" width="32" style="136" customWidth="1"/>
    <col min="14093" max="14093" width="9.625" style="136" customWidth="1"/>
    <col min="14094" max="14094" width="5.875" style="136" customWidth="1"/>
    <col min="14095" max="14095" width="7.5" style="136" customWidth="1"/>
    <col min="14096" max="14096" width="32.125" style="136" customWidth="1"/>
    <col min="14097" max="14099" width="6" style="136" customWidth="1"/>
    <col min="14100" max="14100" width="5.875" style="136" customWidth="1"/>
    <col min="14101" max="14101" width="7.5" style="136" customWidth="1"/>
    <col min="14102" max="14102" width="32.125" style="136" customWidth="1"/>
    <col min="14103" max="14103" width="10.625" style="136" customWidth="1"/>
    <col min="14104" max="14107" width="8.875" style="136"/>
    <col min="14108" max="14108" width="25" style="136" customWidth="1"/>
    <col min="14109" max="14337" width="8.875" style="136"/>
    <col min="14338" max="14338" width="9.5" style="136" customWidth="1"/>
    <col min="14339" max="14339" width="9.625" style="136" customWidth="1"/>
    <col min="14340" max="14340" width="5.875" style="136" customWidth="1"/>
    <col min="14341" max="14341" width="9" style="136" customWidth="1"/>
    <col min="14342" max="14342" width="32.125" style="136" customWidth="1"/>
    <col min="14343" max="14343" width="7.5" style="136" customWidth="1"/>
    <col min="14344" max="14344" width="6" style="136" customWidth="1"/>
    <col min="14345" max="14345" width="7.5" style="136" customWidth="1"/>
    <col min="14346" max="14346" width="5.875" style="136" customWidth="1"/>
    <col min="14347" max="14347" width="9.375" style="136" customWidth="1"/>
    <col min="14348" max="14348" width="32" style="136" customWidth="1"/>
    <col min="14349" max="14349" width="9.625" style="136" customWidth="1"/>
    <col min="14350" max="14350" width="5.875" style="136" customWidth="1"/>
    <col min="14351" max="14351" width="7.5" style="136" customWidth="1"/>
    <col min="14352" max="14352" width="32.125" style="136" customWidth="1"/>
    <col min="14353" max="14355" width="6" style="136" customWidth="1"/>
    <col min="14356" max="14356" width="5.875" style="136" customWidth="1"/>
    <col min="14357" max="14357" width="7.5" style="136" customWidth="1"/>
    <col min="14358" max="14358" width="32.125" style="136" customWidth="1"/>
    <col min="14359" max="14359" width="10.625" style="136" customWidth="1"/>
    <col min="14360" max="14363" width="8.875" style="136"/>
    <col min="14364" max="14364" width="25" style="136" customWidth="1"/>
    <col min="14365" max="14593" width="8.875" style="136"/>
    <col min="14594" max="14594" width="9.5" style="136" customWidth="1"/>
    <col min="14595" max="14595" width="9.625" style="136" customWidth="1"/>
    <col min="14596" max="14596" width="5.875" style="136" customWidth="1"/>
    <col min="14597" max="14597" width="9" style="136" customWidth="1"/>
    <col min="14598" max="14598" width="32.125" style="136" customWidth="1"/>
    <col min="14599" max="14599" width="7.5" style="136" customWidth="1"/>
    <col min="14600" max="14600" width="6" style="136" customWidth="1"/>
    <col min="14601" max="14601" width="7.5" style="136" customWidth="1"/>
    <col min="14602" max="14602" width="5.875" style="136" customWidth="1"/>
    <col min="14603" max="14603" width="9.375" style="136" customWidth="1"/>
    <col min="14604" max="14604" width="32" style="136" customWidth="1"/>
    <col min="14605" max="14605" width="9.625" style="136" customWidth="1"/>
    <col min="14606" max="14606" width="5.875" style="136" customWidth="1"/>
    <col min="14607" max="14607" width="7.5" style="136" customWidth="1"/>
    <col min="14608" max="14608" width="32.125" style="136" customWidth="1"/>
    <col min="14609" max="14611" width="6" style="136" customWidth="1"/>
    <col min="14612" max="14612" width="5.875" style="136" customWidth="1"/>
    <col min="14613" max="14613" width="7.5" style="136" customWidth="1"/>
    <col min="14614" max="14614" width="32.125" style="136" customWidth="1"/>
    <col min="14615" max="14615" width="10.625" style="136" customWidth="1"/>
    <col min="14616" max="14619" width="8.875" style="136"/>
    <col min="14620" max="14620" width="25" style="136" customWidth="1"/>
    <col min="14621" max="14849" width="8.875" style="136"/>
    <col min="14850" max="14850" width="9.5" style="136" customWidth="1"/>
    <col min="14851" max="14851" width="9.625" style="136" customWidth="1"/>
    <col min="14852" max="14852" width="5.875" style="136" customWidth="1"/>
    <col min="14853" max="14853" width="9" style="136" customWidth="1"/>
    <col min="14854" max="14854" width="32.125" style="136" customWidth="1"/>
    <col min="14855" max="14855" width="7.5" style="136" customWidth="1"/>
    <col min="14856" max="14856" width="6" style="136" customWidth="1"/>
    <col min="14857" max="14857" width="7.5" style="136" customWidth="1"/>
    <col min="14858" max="14858" width="5.875" style="136" customWidth="1"/>
    <col min="14859" max="14859" width="9.375" style="136" customWidth="1"/>
    <col min="14860" max="14860" width="32" style="136" customWidth="1"/>
    <col min="14861" max="14861" width="9.625" style="136" customWidth="1"/>
    <col min="14862" max="14862" width="5.875" style="136" customWidth="1"/>
    <col min="14863" max="14863" width="7.5" style="136" customWidth="1"/>
    <col min="14864" max="14864" width="32.125" style="136" customWidth="1"/>
    <col min="14865" max="14867" width="6" style="136" customWidth="1"/>
    <col min="14868" max="14868" width="5.875" style="136" customWidth="1"/>
    <col min="14869" max="14869" width="7.5" style="136" customWidth="1"/>
    <col min="14870" max="14870" width="32.125" style="136" customWidth="1"/>
    <col min="14871" max="14871" width="10.625" style="136" customWidth="1"/>
    <col min="14872" max="14875" width="8.875" style="136"/>
    <col min="14876" max="14876" width="25" style="136" customWidth="1"/>
    <col min="14877" max="15105" width="8.875" style="136"/>
    <col min="15106" max="15106" width="9.5" style="136" customWidth="1"/>
    <col min="15107" max="15107" width="9.625" style="136" customWidth="1"/>
    <col min="15108" max="15108" width="5.875" style="136" customWidth="1"/>
    <col min="15109" max="15109" width="9" style="136" customWidth="1"/>
    <col min="15110" max="15110" width="32.125" style="136" customWidth="1"/>
    <col min="15111" max="15111" width="7.5" style="136" customWidth="1"/>
    <col min="15112" max="15112" width="6" style="136" customWidth="1"/>
    <col min="15113" max="15113" width="7.5" style="136" customWidth="1"/>
    <col min="15114" max="15114" width="5.875" style="136" customWidth="1"/>
    <col min="15115" max="15115" width="9.375" style="136" customWidth="1"/>
    <col min="15116" max="15116" width="32" style="136" customWidth="1"/>
    <col min="15117" max="15117" width="9.625" style="136" customWidth="1"/>
    <col min="15118" max="15118" width="5.875" style="136" customWidth="1"/>
    <col min="15119" max="15119" width="7.5" style="136" customWidth="1"/>
    <col min="15120" max="15120" width="32.125" style="136" customWidth="1"/>
    <col min="15121" max="15123" width="6" style="136" customWidth="1"/>
    <col min="15124" max="15124" width="5.875" style="136" customWidth="1"/>
    <col min="15125" max="15125" width="7.5" style="136" customWidth="1"/>
    <col min="15126" max="15126" width="32.125" style="136" customWidth="1"/>
    <col min="15127" max="15127" width="10.625" style="136" customWidth="1"/>
    <col min="15128" max="15131" width="8.875" style="136"/>
    <col min="15132" max="15132" width="25" style="136" customWidth="1"/>
    <col min="15133" max="15361" width="8.875" style="136"/>
    <col min="15362" max="15362" width="9.5" style="136" customWidth="1"/>
    <col min="15363" max="15363" width="9.625" style="136" customWidth="1"/>
    <col min="15364" max="15364" width="5.875" style="136" customWidth="1"/>
    <col min="15365" max="15365" width="9" style="136" customWidth="1"/>
    <col min="15366" max="15366" width="32.125" style="136" customWidth="1"/>
    <col min="15367" max="15367" width="7.5" style="136" customWidth="1"/>
    <col min="15368" max="15368" width="6" style="136" customWidth="1"/>
    <col min="15369" max="15369" width="7.5" style="136" customWidth="1"/>
    <col min="15370" max="15370" width="5.875" style="136" customWidth="1"/>
    <col min="15371" max="15371" width="9.375" style="136" customWidth="1"/>
    <col min="15372" max="15372" width="32" style="136" customWidth="1"/>
    <col min="15373" max="15373" width="9.625" style="136" customWidth="1"/>
    <col min="15374" max="15374" width="5.875" style="136" customWidth="1"/>
    <col min="15375" max="15375" width="7.5" style="136" customWidth="1"/>
    <col min="15376" max="15376" width="32.125" style="136" customWidth="1"/>
    <col min="15377" max="15379" width="6" style="136" customWidth="1"/>
    <col min="15380" max="15380" width="5.875" style="136" customWidth="1"/>
    <col min="15381" max="15381" width="7.5" style="136" customWidth="1"/>
    <col min="15382" max="15382" width="32.125" style="136" customWidth="1"/>
    <col min="15383" max="15383" width="10.625" style="136" customWidth="1"/>
    <col min="15384" max="15387" width="8.875" style="136"/>
    <col min="15388" max="15388" width="25" style="136" customWidth="1"/>
    <col min="15389" max="15617" width="8.875" style="136"/>
    <col min="15618" max="15618" width="9.5" style="136" customWidth="1"/>
    <col min="15619" max="15619" width="9.625" style="136" customWidth="1"/>
    <col min="15620" max="15620" width="5.875" style="136" customWidth="1"/>
    <col min="15621" max="15621" width="9" style="136" customWidth="1"/>
    <col min="15622" max="15622" width="32.125" style="136" customWidth="1"/>
    <col min="15623" max="15623" width="7.5" style="136" customWidth="1"/>
    <col min="15624" max="15624" width="6" style="136" customWidth="1"/>
    <col min="15625" max="15625" width="7.5" style="136" customWidth="1"/>
    <col min="15626" max="15626" width="5.875" style="136" customWidth="1"/>
    <col min="15627" max="15627" width="9.375" style="136" customWidth="1"/>
    <col min="15628" max="15628" width="32" style="136" customWidth="1"/>
    <col min="15629" max="15629" width="9.625" style="136" customWidth="1"/>
    <col min="15630" max="15630" width="5.875" style="136" customWidth="1"/>
    <col min="15631" max="15631" width="7.5" style="136" customWidth="1"/>
    <col min="15632" max="15632" width="32.125" style="136" customWidth="1"/>
    <col min="15633" max="15635" width="6" style="136" customWidth="1"/>
    <col min="15636" max="15636" width="5.875" style="136" customWidth="1"/>
    <col min="15637" max="15637" width="7.5" style="136" customWidth="1"/>
    <col min="15638" max="15638" width="32.125" style="136" customWidth="1"/>
    <col min="15639" max="15639" width="10.625" style="136" customWidth="1"/>
    <col min="15640" max="15643" width="8.875" style="136"/>
    <col min="15644" max="15644" width="25" style="136" customWidth="1"/>
    <col min="15645" max="15873" width="8.875" style="136"/>
    <col min="15874" max="15874" width="9.5" style="136" customWidth="1"/>
    <col min="15875" max="15875" width="9.625" style="136" customWidth="1"/>
    <col min="15876" max="15876" width="5.875" style="136" customWidth="1"/>
    <col min="15877" max="15877" width="9" style="136" customWidth="1"/>
    <col min="15878" max="15878" width="32.125" style="136" customWidth="1"/>
    <col min="15879" max="15879" width="7.5" style="136" customWidth="1"/>
    <col min="15880" max="15880" width="6" style="136" customWidth="1"/>
    <col min="15881" max="15881" width="7.5" style="136" customWidth="1"/>
    <col min="15882" max="15882" width="5.875" style="136" customWidth="1"/>
    <col min="15883" max="15883" width="9.375" style="136" customWidth="1"/>
    <col min="15884" max="15884" width="32" style="136" customWidth="1"/>
    <col min="15885" max="15885" width="9.625" style="136" customWidth="1"/>
    <col min="15886" max="15886" width="5.875" style="136" customWidth="1"/>
    <col min="15887" max="15887" width="7.5" style="136" customWidth="1"/>
    <col min="15888" max="15888" width="32.125" style="136" customWidth="1"/>
    <col min="15889" max="15891" width="6" style="136" customWidth="1"/>
    <col min="15892" max="15892" width="5.875" style="136" customWidth="1"/>
    <col min="15893" max="15893" width="7.5" style="136" customWidth="1"/>
    <col min="15894" max="15894" width="32.125" style="136" customWidth="1"/>
    <col min="15895" max="15895" width="10.625" style="136" customWidth="1"/>
    <col min="15896" max="15899" width="8.875" style="136"/>
    <col min="15900" max="15900" width="25" style="136" customWidth="1"/>
    <col min="15901" max="16129" width="8.875" style="136"/>
    <col min="16130" max="16130" width="9.5" style="136" customWidth="1"/>
    <col min="16131" max="16131" width="9.625" style="136" customWidth="1"/>
    <col min="16132" max="16132" width="5.875" style="136" customWidth="1"/>
    <col min="16133" max="16133" width="9" style="136" customWidth="1"/>
    <col min="16134" max="16134" width="32.125" style="136" customWidth="1"/>
    <col min="16135" max="16135" width="7.5" style="136" customWidth="1"/>
    <col min="16136" max="16136" width="6" style="136" customWidth="1"/>
    <col min="16137" max="16137" width="7.5" style="136" customWidth="1"/>
    <col min="16138" max="16138" width="5.875" style="136" customWidth="1"/>
    <col min="16139" max="16139" width="9.375" style="136" customWidth="1"/>
    <col min="16140" max="16140" width="32" style="136" customWidth="1"/>
    <col min="16141" max="16141" width="9.625" style="136" customWidth="1"/>
    <col min="16142" max="16142" width="5.875" style="136" customWidth="1"/>
    <col min="16143" max="16143" width="7.5" style="136" customWidth="1"/>
    <col min="16144" max="16144" width="32.125" style="136" customWidth="1"/>
    <col min="16145" max="16147" width="6" style="136" customWidth="1"/>
    <col min="16148" max="16148" width="5.875" style="136" customWidth="1"/>
    <col min="16149" max="16149" width="7.5" style="136" customWidth="1"/>
    <col min="16150" max="16150" width="32.125" style="136" customWidth="1"/>
    <col min="16151" max="16151" width="10.625" style="136" customWidth="1"/>
    <col min="16152" max="16155" width="8.875" style="136"/>
    <col min="16156" max="16156" width="25" style="136" customWidth="1"/>
    <col min="16157" max="16384" width="8.875" style="136"/>
  </cols>
  <sheetData>
    <row r="1" spans="2:30" ht="78" customHeight="1" thickBot="1">
      <c r="B1" s="997" t="s">
        <v>535</v>
      </c>
      <c r="C1" s="997"/>
      <c r="D1" s="997"/>
      <c r="E1" s="997"/>
      <c r="F1" s="997"/>
      <c r="G1" s="997"/>
      <c r="H1" s="997"/>
      <c r="I1" s="997"/>
      <c r="J1" s="997"/>
      <c r="K1" s="997"/>
      <c r="L1" s="997"/>
      <c r="M1" s="997"/>
      <c r="N1" s="997"/>
      <c r="O1" s="997"/>
      <c r="P1" s="997"/>
      <c r="Q1" s="997"/>
      <c r="R1" s="997"/>
      <c r="S1" s="997"/>
      <c r="T1" s="997"/>
      <c r="U1" s="997"/>
      <c r="V1" s="997"/>
      <c r="W1" s="997"/>
    </row>
    <row r="2" spans="2:30" ht="30" customHeight="1" thickTop="1">
      <c r="B2" s="380">
        <v>0.31597222222222221</v>
      </c>
      <c r="C2" s="998" t="s">
        <v>597</v>
      </c>
      <c r="D2" s="999"/>
      <c r="E2" s="999"/>
      <c r="F2" s="999"/>
      <c r="G2" s="999"/>
      <c r="H2" s="999"/>
      <c r="I2" s="999"/>
      <c r="J2" s="999"/>
      <c r="K2" s="999"/>
      <c r="L2" s="999"/>
      <c r="M2" s="999"/>
      <c r="N2" s="999"/>
      <c r="O2" s="999"/>
      <c r="P2" s="999"/>
      <c r="Q2" s="999"/>
      <c r="R2" s="999"/>
      <c r="S2" s="999"/>
      <c r="T2" s="999"/>
      <c r="U2" s="999"/>
      <c r="V2" s="1000"/>
      <c r="W2" s="511">
        <v>0.31597222222222221</v>
      </c>
      <c r="Z2" s="735" t="s">
        <v>248</v>
      </c>
      <c r="AA2" s="75">
        <v>1</v>
      </c>
      <c r="AB2" s="441" t="s">
        <v>24</v>
      </c>
      <c r="AD2" s="138"/>
    </row>
    <row r="3" spans="2:30" ht="30" customHeight="1" thickBot="1">
      <c r="B3" s="382">
        <v>0.34722222222222227</v>
      </c>
      <c r="C3" s="1001" t="s">
        <v>273</v>
      </c>
      <c r="D3" s="1002"/>
      <c r="E3" s="1002"/>
      <c r="F3" s="1002"/>
      <c r="G3" s="1002"/>
      <c r="H3" s="1002"/>
      <c r="I3" s="1002"/>
      <c r="J3" s="1002"/>
      <c r="K3" s="1002"/>
      <c r="L3" s="1002"/>
      <c r="M3" s="1002"/>
      <c r="N3" s="1002"/>
      <c r="O3" s="1002"/>
      <c r="P3" s="1002"/>
      <c r="Q3" s="1002"/>
      <c r="R3" s="1002"/>
      <c r="S3" s="1002"/>
      <c r="T3" s="1002"/>
      <c r="U3" s="1002"/>
      <c r="V3" s="1003"/>
      <c r="W3" s="512">
        <v>0.34722222222222227</v>
      </c>
      <c r="Z3" s="736"/>
      <c r="AA3" s="75">
        <v>2</v>
      </c>
      <c r="AB3" s="441" t="s">
        <v>541</v>
      </c>
      <c r="AD3" s="138"/>
    </row>
    <row r="4" spans="2:30" ht="30" customHeight="1" thickBot="1">
      <c r="B4" s="384"/>
      <c r="C4" s="1009" t="s">
        <v>536</v>
      </c>
      <c r="D4" s="1010"/>
      <c r="E4" s="1010"/>
      <c r="F4" s="1010"/>
      <c r="G4" s="1010"/>
      <c r="H4" s="1010"/>
      <c r="I4" s="1010"/>
      <c r="J4" s="1010"/>
      <c r="K4" s="1010"/>
      <c r="L4" s="1011"/>
      <c r="M4" s="1009" t="s">
        <v>537</v>
      </c>
      <c r="N4" s="1010"/>
      <c r="O4" s="1010"/>
      <c r="P4" s="1010"/>
      <c r="Q4" s="1010"/>
      <c r="R4" s="1010"/>
      <c r="S4" s="1010"/>
      <c r="T4" s="1010"/>
      <c r="U4" s="1010"/>
      <c r="V4" s="1011"/>
      <c r="W4" s="513"/>
      <c r="Z4" s="736"/>
      <c r="AA4" s="75">
        <v>3</v>
      </c>
      <c r="AB4" s="441" t="s">
        <v>23</v>
      </c>
      <c r="AD4" s="138"/>
    </row>
    <row r="5" spans="2:30" ht="30" customHeight="1">
      <c r="B5" s="196">
        <v>0.34375</v>
      </c>
      <c r="C5" s="1012" t="s">
        <v>538</v>
      </c>
      <c r="D5" s="797" t="s">
        <v>595</v>
      </c>
      <c r="E5" s="798"/>
      <c r="F5" s="798"/>
      <c r="G5" s="798"/>
      <c r="H5" s="798"/>
      <c r="I5" s="798"/>
      <c r="J5" s="798"/>
      <c r="K5" s="798"/>
      <c r="L5" s="799"/>
      <c r="M5" s="1012" t="s">
        <v>538</v>
      </c>
      <c r="N5" s="1014" t="s">
        <v>600</v>
      </c>
      <c r="O5" s="1015"/>
      <c r="P5" s="1015"/>
      <c r="Q5" s="1015"/>
      <c r="R5" s="1015"/>
      <c r="S5" s="1015"/>
      <c r="T5" s="1015"/>
      <c r="U5" s="1015"/>
      <c r="V5" s="1016"/>
      <c r="W5" s="514">
        <v>0.34375</v>
      </c>
      <c r="Z5" s="737"/>
      <c r="AA5" s="75">
        <v>4</v>
      </c>
      <c r="AB5" s="441" t="s">
        <v>223</v>
      </c>
      <c r="AD5" s="138"/>
    </row>
    <row r="6" spans="2:30" ht="30" customHeight="1">
      <c r="B6" s="198">
        <v>0.35416666666666669</v>
      </c>
      <c r="C6" s="1013"/>
      <c r="D6" s="1017" t="s">
        <v>596</v>
      </c>
      <c r="E6" s="1018"/>
      <c r="F6" s="1018"/>
      <c r="G6" s="1018"/>
      <c r="H6" s="1018"/>
      <c r="I6" s="1018"/>
      <c r="J6" s="1018"/>
      <c r="K6" s="1018"/>
      <c r="L6" s="1019"/>
      <c r="M6" s="1013"/>
      <c r="N6" s="1020" t="s">
        <v>601</v>
      </c>
      <c r="O6" s="1021"/>
      <c r="P6" s="1021"/>
      <c r="Q6" s="1021"/>
      <c r="R6" s="1021"/>
      <c r="S6" s="1021"/>
      <c r="T6" s="1021"/>
      <c r="U6" s="1021"/>
      <c r="V6" s="1022"/>
      <c r="W6" s="515">
        <v>0.35416666666666669</v>
      </c>
      <c r="Z6" s="735" t="s">
        <v>250</v>
      </c>
      <c r="AA6" s="75">
        <v>5</v>
      </c>
      <c r="AB6" s="441" t="s">
        <v>291</v>
      </c>
      <c r="AD6" s="138"/>
    </row>
    <row r="7" spans="2:30" ht="30" customHeight="1" thickBot="1">
      <c r="B7" s="386">
        <v>0.36805555555555558</v>
      </c>
      <c r="C7" s="1007" t="s">
        <v>539</v>
      </c>
      <c r="D7" s="1008"/>
      <c r="E7" s="1008"/>
      <c r="F7" s="1008"/>
      <c r="G7" s="1008"/>
      <c r="H7" s="1008"/>
      <c r="I7" s="1008"/>
      <c r="J7" s="1008"/>
      <c r="K7" s="1008"/>
      <c r="L7" s="1008"/>
      <c r="M7" s="1001" t="s">
        <v>540</v>
      </c>
      <c r="N7" s="1002"/>
      <c r="O7" s="1002"/>
      <c r="P7" s="1002"/>
      <c r="Q7" s="1002"/>
      <c r="R7" s="1002"/>
      <c r="S7" s="1002"/>
      <c r="T7" s="1002"/>
      <c r="U7" s="1002"/>
      <c r="V7" s="1002"/>
      <c r="W7" s="512">
        <v>0.36805555555555558</v>
      </c>
      <c r="Z7" s="736"/>
      <c r="AA7" s="75">
        <v>6</v>
      </c>
      <c r="AB7" s="441" t="s">
        <v>491</v>
      </c>
      <c r="AD7" s="138"/>
    </row>
    <row r="8" spans="2:30" ht="30" customHeight="1" thickBot="1">
      <c r="B8" s="102">
        <v>0.38541666666666669</v>
      </c>
      <c r="C8" s="783" t="s">
        <v>211</v>
      </c>
      <c r="D8" s="784"/>
      <c r="E8" s="784"/>
      <c r="F8" s="784"/>
      <c r="G8" s="784"/>
      <c r="H8" s="784"/>
      <c r="I8" s="784"/>
      <c r="J8" s="784"/>
      <c r="K8" s="784"/>
      <c r="L8" s="784"/>
      <c r="M8" s="783" t="s">
        <v>211</v>
      </c>
      <c r="N8" s="784"/>
      <c r="O8" s="784"/>
      <c r="P8" s="784"/>
      <c r="Q8" s="784"/>
      <c r="R8" s="784"/>
      <c r="S8" s="784"/>
      <c r="T8" s="784"/>
      <c r="U8" s="784"/>
      <c r="V8" s="784"/>
      <c r="W8" s="516">
        <v>0.38541666666666669</v>
      </c>
      <c r="Z8" s="736"/>
      <c r="AA8" s="75">
        <v>7</v>
      </c>
      <c r="AB8" s="441" t="s">
        <v>421</v>
      </c>
      <c r="AD8" s="138"/>
    </row>
    <row r="9" spans="2:30" ht="30" customHeight="1" thickBot="1">
      <c r="B9" s="388" t="s">
        <v>212</v>
      </c>
      <c r="C9" s="1004" t="s">
        <v>213</v>
      </c>
      <c r="D9" s="1005"/>
      <c r="E9" s="1005"/>
      <c r="F9" s="1005"/>
      <c r="G9" s="1005"/>
      <c r="H9" s="1005"/>
      <c r="I9" s="1005"/>
      <c r="J9" s="1005"/>
      <c r="K9" s="1005"/>
      <c r="L9" s="1006"/>
      <c r="M9" s="1004" t="s">
        <v>213</v>
      </c>
      <c r="N9" s="1005"/>
      <c r="O9" s="1005"/>
      <c r="P9" s="1005"/>
      <c r="Q9" s="1005"/>
      <c r="R9" s="1005"/>
      <c r="S9" s="1005"/>
      <c r="T9" s="1005"/>
      <c r="U9" s="1005"/>
      <c r="V9" s="1006"/>
      <c r="W9" s="522" t="s">
        <v>504</v>
      </c>
      <c r="Z9" s="737"/>
      <c r="AA9" s="75">
        <v>8</v>
      </c>
      <c r="AB9" s="441" t="s">
        <v>186</v>
      </c>
      <c r="AD9" s="138"/>
    </row>
    <row r="10" spans="2:30" ht="30" customHeight="1">
      <c r="B10" s="104">
        <v>0.39930555555555558</v>
      </c>
      <c r="C10" s="131" t="s">
        <v>214</v>
      </c>
      <c r="D10" s="105" t="s">
        <v>314</v>
      </c>
      <c r="E10" s="137">
        <v>1</v>
      </c>
      <c r="F10" s="106" t="str">
        <f>AB2</f>
        <v>松陵ヤンキーズ</v>
      </c>
      <c r="G10" s="107"/>
      <c r="H10" s="108" t="s">
        <v>215</v>
      </c>
      <c r="I10" s="109"/>
      <c r="J10" s="110" t="s">
        <v>315</v>
      </c>
      <c r="K10" s="137">
        <v>2</v>
      </c>
      <c r="L10" s="106" t="str">
        <f>AB3</f>
        <v>原小ファイターズ</v>
      </c>
      <c r="M10" s="131" t="s">
        <v>214</v>
      </c>
      <c r="N10" s="105" t="s">
        <v>316</v>
      </c>
      <c r="O10" s="137">
        <v>5</v>
      </c>
      <c r="P10" s="106" t="str">
        <f>AB6</f>
        <v>ブルーソウルズ</v>
      </c>
      <c r="Q10" s="107"/>
      <c r="R10" s="108" t="s">
        <v>215</v>
      </c>
      <c r="S10" s="109"/>
      <c r="T10" s="110" t="s">
        <v>316</v>
      </c>
      <c r="U10" s="137">
        <v>6</v>
      </c>
      <c r="V10" s="106" t="str">
        <f>AB7</f>
        <v>荒町フェニックス</v>
      </c>
      <c r="W10" s="456">
        <f>B10</f>
        <v>0.39930555555555558</v>
      </c>
      <c r="Z10" s="735" t="s">
        <v>542</v>
      </c>
      <c r="AA10" s="75">
        <v>9</v>
      </c>
      <c r="AB10" s="441" t="s">
        <v>555</v>
      </c>
      <c r="AD10" s="138"/>
    </row>
    <row r="11" spans="2:30" s="138" customFormat="1" ht="30" customHeight="1">
      <c r="B11" s="112">
        <f t="shared" ref="B11:B23" si="0">B10+$C$44</f>
        <v>0.40625</v>
      </c>
      <c r="C11" s="133" t="s">
        <v>217</v>
      </c>
      <c r="D11" s="113" t="s">
        <v>315</v>
      </c>
      <c r="E11" s="137">
        <v>3</v>
      </c>
      <c r="F11" s="106" t="str">
        <f>AB4</f>
        <v>岩沼西ファイターズ</v>
      </c>
      <c r="G11" s="114"/>
      <c r="H11" s="114" t="s">
        <v>215</v>
      </c>
      <c r="I11" s="115"/>
      <c r="J11" s="113" t="s">
        <v>315</v>
      </c>
      <c r="K11" s="137">
        <v>4</v>
      </c>
      <c r="L11" s="106" t="str">
        <f>AB5</f>
        <v>ＴＲＹ-ＰＡＣ</v>
      </c>
      <c r="M11" s="133" t="s">
        <v>217</v>
      </c>
      <c r="N11" s="113" t="s">
        <v>316</v>
      </c>
      <c r="O11" s="137">
        <v>7</v>
      </c>
      <c r="P11" s="106" t="str">
        <f>AB8</f>
        <v>館ジャングルー</v>
      </c>
      <c r="Q11" s="114"/>
      <c r="R11" s="114" t="s">
        <v>215</v>
      </c>
      <c r="S11" s="115"/>
      <c r="T11" s="113" t="s">
        <v>316</v>
      </c>
      <c r="U11" s="137">
        <v>8</v>
      </c>
      <c r="V11" s="106" t="str">
        <f>AB9</f>
        <v>Pchans</v>
      </c>
      <c r="W11" s="464">
        <f t="shared" ref="W11:W23" si="1">B11</f>
        <v>0.40625</v>
      </c>
      <c r="Z11" s="736"/>
      <c r="AA11" s="75">
        <v>10</v>
      </c>
      <c r="AB11" s="441" t="s">
        <v>545</v>
      </c>
    </row>
    <row r="12" spans="2:30" s="138" customFormat="1" ht="30" customHeight="1">
      <c r="B12" s="112">
        <f t="shared" si="0"/>
        <v>0.41319444444444442</v>
      </c>
      <c r="C12" s="342" t="s">
        <v>218</v>
      </c>
      <c r="D12" s="343" t="s">
        <v>567</v>
      </c>
      <c r="E12" s="344">
        <v>9</v>
      </c>
      <c r="F12" s="345" t="str">
        <f>AB10</f>
        <v>Pｃｈａｎ Ｇｏｋｏｏ！</v>
      </c>
      <c r="G12" s="346"/>
      <c r="H12" s="346" t="s">
        <v>215</v>
      </c>
      <c r="I12" s="347"/>
      <c r="J12" s="343" t="s">
        <v>544</v>
      </c>
      <c r="K12" s="344">
        <v>10</v>
      </c>
      <c r="L12" s="345" t="str">
        <f>AB11</f>
        <v>ＴＲＹ-ＰＡＣ　Jr</v>
      </c>
      <c r="M12" s="342" t="s">
        <v>218</v>
      </c>
      <c r="N12" s="343" t="s">
        <v>543</v>
      </c>
      <c r="O12" s="344">
        <v>12</v>
      </c>
      <c r="P12" s="345" t="str">
        <f>AB13</f>
        <v>松陵SHARK</v>
      </c>
      <c r="Q12" s="346"/>
      <c r="R12" s="346" t="s">
        <v>215</v>
      </c>
      <c r="S12" s="347"/>
      <c r="T12" s="343" t="s">
        <v>543</v>
      </c>
      <c r="U12" s="344">
        <v>13</v>
      </c>
      <c r="V12" s="345" t="str">
        <f>AB14</f>
        <v>塩二小ソニック</v>
      </c>
      <c r="W12" s="464">
        <f t="shared" si="1"/>
        <v>0.41319444444444442</v>
      </c>
      <c r="Z12" s="737"/>
      <c r="AA12" s="75">
        <v>11</v>
      </c>
      <c r="AB12" s="441" t="s">
        <v>550</v>
      </c>
    </row>
    <row r="13" spans="2:30" s="138" customFormat="1" ht="30" customHeight="1">
      <c r="B13" s="112">
        <f t="shared" si="0"/>
        <v>0.42013888888888884</v>
      </c>
      <c r="C13" s="342" t="s">
        <v>220</v>
      </c>
      <c r="D13" s="343" t="s">
        <v>546</v>
      </c>
      <c r="E13" s="348">
        <v>15</v>
      </c>
      <c r="F13" s="345" t="str">
        <f>AB16</f>
        <v>岩沼
ドラゴンファイターズ</v>
      </c>
      <c r="G13" s="349"/>
      <c r="H13" s="349" t="s">
        <v>215</v>
      </c>
      <c r="I13" s="350"/>
      <c r="J13" s="343" t="s">
        <v>546</v>
      </c>
      <c r="K13" s="344">
        <v>16</v>
      </c>
      <c r="L13" s="345" t="str">
        <f>AB17</f>
        <v>ブルーソウルズX</v>
      </c>
      <c r="M13" s="987" t="s">
        <v>368</v>
      </c>
      <c r="N13" s="988"/>
      <c r="O13" s="988"/>
      <c r="P13" s="988"/>
      <c r="Q13" s="988"/>
      <c r="R13" s="988"/>
      <c r="S13" s="988"/>
      <c r="T13" s="988"/>
      <c r="U13" s="988"/>
      <c r="V13" s="989"/>
      <c r="W13" s="464">
        <f t="shared" si="1"/>
        <v>0.42013888888888884</v>
      </c>
      <c r="Z13" s="735" t="s">
        <v>548</v>
      </c>
      <c r="AA13" s="75">
        <v>12</v>
      </c>
      <c r="AB13" s="441" t="s">
        <v>551</v>
      </c>
    </row>
    <row r="14" spans="2:30" s="138" customFormat="1" ht="30" customHeight="1">
      <c r="B14" s="112">
        <f t="shared" si="0"/>
        <v>0.42708333333333326</v>
      </c>
      <c r="C14" s="133" t="s">
        <v>222</v>
      </c>
      <c r="D14" s="113" t="s">
        <v>351</v>
      </c>
      <c r="E14" s="132">
        <v>5</v>
      </c>
      <c r="F14" s="106" t="str">
        <f>AB6</f>
        <v>ブルーソウルズ</v>
      </c>
      <c r="G14" s="114"/>
      <c r="H14" s="114" t="s">
        <v>215</v>
      </c>
      <c r="I14" s="115"/>
      <c r="J14" s="113" t="s">
        <v>351</v>
      </c>
      <c r="K14" s="137">
        <v>7</v>
      </c>
      <c r="L14" s="106" t="str">
        <f>AB8</f>
        <v>館ジャングルー</v>
      </c>
      <c r="M14" s="133" t="s">
        <v>220</v>
      </c>
      <c r="N14" s="113" t="s">
        <v>315</v>
      </c>
      <c r="O14" s="132">
        <v>1</v>
      </c>
      <c r="P14" s="106" t="str">
        <f>AB2</f>
        <v>松陵ヤンキーズ</v>
      </c>
      <c r="Q14" s="114"/>
      <c r="R14" s="114" t="s">
        <v>215</v>
      </c>
      <c r="S14" s="115"/>
      <c r="T14" s="113" t="s">
        <v>315</v>
      </c>
      <c r="U14" s="137">
        <v>3</v>
      </c>
      <c r="V14" s="106" t="str">
        <f>AB4</f>
        <v>岩沼西ファイターズ</v>
      </c>
      <c r="W14" s="464">
        <f t="shared" si="1"/>
        <v>0.42708333333333326</v>
      </c>
      <c r="Z14" s="736"/>
      <c r="AA14" s="75">
        <v>13</v>
      </c>
      <c r="AB14" s="441" t="s">
        <v>527</v>
      </c>
    </row>
    <row r="15" spans="2:30" s="138" customFormat="1" ht="30" customHeight="1">
      <c r="B15" s="112">
        <f t="shared" si="0"/>
        <v>0.43402777777777768</v>
      </c>
      <c r="C15" s="133" t="s">
        <v>224</v>
      </c>
      <c r="D15" s="113" t="s">
        <v>299</v>
      </c>
      <c r="E15" s="132">
        <v>6</v>
      </c>
      <c r="F15" s="106" t="str">
        <f>AB7</f>
        <v>荒町フェニックス</v>
      </c>
      <c r="G15" s="119"/>
      <c r="H15" s="117" t="s">
        <v>215</v>
      </c>
      <c r="I15" s="118"/>
      <c r="J15" s="113" t="s">
        <v>299</v>
      </c>
      <c r="K15" s="132">
        <v>8</v>
      </c>
      <c r="L15" s="106" t="str">
        <f>AB9</f>
        <v>Pchans</v>
      </c>
      <c r="M15" s="133" t="s">
        <v>222</v>
      </c>
      <c r="N15" s="113" t="s">
        <v>298</v>
      </c>
      <c r="O15" s="132">
        <v>2</v>
      </c>
      <c r="P15" s="106" t="str">
        <f>AB3</f>
        <v>原小ファイターズ</v>
      </c>
      <c r="Q15" s="119"/>
      <c r="R15" s="117" t="s">
        <v>215</v>
      </c>
      <c r="S15" s="118"/>
      <c r="T15" s="113" t="s">
        <v>298</v>
      </c>
      <c r="U15" s="132">
        <v>4</v>
      </c>
      <c r="V15" s="106" t="str">
        <f>AB5</f>
        <v>ＴＲＹ-ＰＡＣ</v>
      </c>
      <c r="W15" s="464">
        <f t="shared" si="1"/>
        <v>0.43402777777777768</v>
      </c>
      <c r="Z15" s="737"/>
      <c r="AA15" s="75">
        <v>14</v>
      </c>
      <c r="AB15" s="441" t="s">
        <v>554</v>
      </c>
    </row>
    <row r="16" spans="2:30" s="138" customFormat="1" ht="30" customHeight="1">
      <c r="B16" s="112">
        <f t="shared" si="0"/>
        <v>0.4409722222222221</v>
      </c>
      <c r="C16" s="342" t="s">
        <v>226</v>
      </c>
      <c r="D16" s="343" t="s">
        <v>543</v>
      </c>
      <c r="E16" s="348">
        <v>12</v>
      </c>
      <c r="F16" s="345" t="str">
        <f>AB13</f>
        <v>松陵SHARK</v>
      </c>
      <c r="G16" s="349"/>
      <c r="H16" s="349" t="s">
        <v>215</v>
      </c>
      <c r="I16" s="350"/>
      <c r="J16" s="343" t="s">
        <v>543</v>
      </c>
      <c r="K16" s="348">
        <v>14</v>
      </c>
      <c r="L16" s="345" t="str">
        <f>AB15</f>
        <v>原小ファイターズ
 ジュニア</v>
      </c>
      <c r="M16" s="342" t="s">
        <v>224</v>
      </c>
      <c r="N16" s="343" t="s">
        <v>546</v>
      </c>
      <c r="O16" s="348">
        <v>15</v>
      </c>
      <c r="P16" s="345" t="str">
        <f>AB16</f>
        <v>岩沼
ドラゴンファイターズ</v>
      </c>
      <c r="Q16" s="349"/>
      <c r="R16" s="349" t="s">
        <v>215</v>
      </c>
      <c r="S16" s="350"/>
      <c r="T16" s="343" t="s">
        <v>546</v>
      </c>
      <c r="U16" s="348">
        <v>17</v>
      </c>
      <c r="V16" s="345" t="str">
        <f>AB18</f>
        <v>館
スカイファイターズ</v>
      </c>
      <c r="W16" s="464">
        <f t="shared" si="1"/>
        <v>0.4409722222222221</v>
      </c>
      <c r="Z16" s="735" t="s">
        <v>552</v>
      </c>
      <c r="AA16" s="75">
        <v>15</v>
      </c>
      <c r="AB16" s="441" t="s">
        <v>547</v>
      </c>
    </row>
    <row r="17" spans="2:44" ht="30" customHeight="1">
      <c r="B17" s="389">
        <f t="shared" si="0"/>
        <v>0.44791666666666652</v>
      </c>
      <c r="C17" s="987" t="s">
        <v>368</v>
      </c>
      <c r="D17" s="988"/>
      <c r="E17" s="988"/>
      <c r="F17" s="988"/>
      <c r="G17" s="988"/>
      <c r="H17" s="988"/>
      <c r="I17" s="988"/>
      <c r="J17" s="988"/>
      <c r="K17" s="988"/>
      <c r="L17" s="989"/>
      <c r="M17" s="342" t="s">
        <v>226</v>
      </c>
      <c r="N17" s="343" t="s">
        <v>544</v>
      </c>
      <c r="O17" s="348">
        <v>9</v>
      </c>
      <c r="P17" s="345" t="str">
        <f>AB10</f>
        <v>Pｃｈａｎ Ｇｏｋｏｏ！</v>
      </c>
      <c r="Q17" s="349"/>
      <c r="R17" s="349" t="s">
        <v>215</v>
      </c>
      <c r="S17" s="350"/>
      <c r="T17" s="343" t="s">
        <v>544</v>
      </c>
      <c r="U17" s="348">
        <v>11</v>
      </c>
      <c r="V17" s="345" t="str">
        <f>AB12</f>
        <v>荒町エッグ’Ｓ</v>
      </c>
      <c r="W17" s="464">
        <f t="shared" si="1"/>
        <v>0.44791666666666652</v>
      </c>
      <c r="Z17" s="736"/>
      <c r="AA17" s="75">
        <v>16</v>
      </c>
      <c r="AB17" s="441" t="s">
        <v>553</v>
      </c>
      <c r="AD17" s="138"/>
    </row>
    <row r="18" spans="2:44" s="138" customFormat="1" ht="30" customHeight="1">
      <c r="B18" s="112">
        <f t="shared" si="0"/>
        <v>0.45486111111111094</v>
      </c>
      <c r="C18" s="133" t="s">
        <v>228</v>
      </c>
      <c r="D18" s="113" t="s">
        <v>315</v>
      </c>
      <c r="E18" s="132">
        <v>4</v>
      </c>
      <c r="F18" s="106" t="str">
        <f>AB5</f>
        <v>ＴＲＹ-ＰＡＣ</v>
      </c>
      <c r="G18" s="114"/>
      <c r="H18" s="114" t="s">
        <v>215</v>
      </c>
      <c r="I18" s="115"/>
      <c r="J18" s="113" t="s">
        <v>315</v>
      </c>
      <c r="K18" s="132">
        <v>1</v>
      </c>
      <c r="L18" s="106" t="str">
        <f>AB2</f>
        <v>松陵ヤンキーズ</v>
      </c>
      <c r="M18" s="133" t="s">
        <v>228</v>
      </c>
      <c r="N18" s="113" t="s">
        <v>351</v>
      </c>
      <c r="O18" s="132">
        <v>8</v>
      </c>
      <c r="P18" s="106" t="str">
        <f>AB9</f>
        <v>Pchans</v>
      </c>
      <c r="Q18" s="114"/>
      <c r="R18" s="114" t="s">
        <v>215</v>
      </c>
      <c r="S18" s="115"/>
      <c r="T18" s="113" t="s">
        <v>351</v>
      </c>
      <c r="U18" s="132">
        <v>5</v>
      </c>
      <c r="V18" s="106" t="str">
        <f>AB6</f>
        <v>ブルーソウルズ</v>
      </c>
      <c r="W18" s="464">
        <f t="shared" si="1"/>
        <v>0.45486111111111094</v>
      </c>
      <c r="Z18" s="737"/>
      <c r="AA18" s="75">
        <v>17</v>
      </c>
      <c r="AB18" s="442" t="s">
        <v>549</v>
      </c>
    </row>
    <row r="19" spans="2:44" s="138" customFormat="1" ht="30" customHeight="1">
      <c r="B19" s="112">
        <f t="shared" si="0"/>
        <v>0.46180555555555536</v>
      </c>
      <c r="C19" s="133" t="s">
        <v>230</v>
      </c>
      <c r="D19" s="113" t="s">
        <v>315</v>
      </c>
      <c r="E19" s="132">
        <v>2</v>
      </c>
      <c r="F19" s="106" t="str">
        <f>AB3</f>
        <v>原小ファイターズ</v>
      </c>
      <c r="G19" s="114"/>
      <c r="H19" s="114" t="s">
        <v>215</v>
      </c>
      <c r="I19" s="115"/>
      <c r="J19" s="113" t="s">
        <v>315</v>
      </c>
      <c r="K19" s="132">
        <v>3</v>
      </c>
      <c r="L19" s="106" t="str">
        <f>AB4</f>
        <v>岩沼西ファイターズ</v>
      </c>
      <c r="M19" s="133" t="s">
        <v>230</v>
      </c>
      <c r="N19" s="113" t="s">
        <v>351</v>
      </c>
      <c r="O19" s="132">
        <v>6</v>
      </c>
      <c r="P19" s="106" t="str">
        <f>AB7</f>
        <v>荒町フェニックス</v>
      </c>
      <c r="Q19" s="114"/>
      <c r="R19" s="114" t="s">
        <v>215</v>
      </c>
      <c r="S19" s="115"/>
      <c r="T19" s="113" t="s">
        <v>351</v>
      </c>
      <c r="U19" s="132">
        <v>7</v>
      </c>
      <c r="V19" s="106" t="str">
        <f>AB8</f>
        <v>館ジャングルー</v>
      </c>
      <c r="W19" s="464">
        <f t="shared" si="1"/>
        <v>0.46180555555555536</v>
      </c>
      <c r="AA19" s="136"/>
    </row>
    <row r="20" spans="2:44" ht="30" customHeight="1">
      <c r="B20" s="112">
        <f t="shared" si="0"/>
        <v>0.46874999999999978</v>
      </c>
      <c r="C20" s="342" t="s">
        <v>231</v>
      </c>
      <c r="D20" s="343" t="s">
        <v>544</v>
      </c>
      <c r="E20" s="348">
        <v>10</v>
      </c>
      <c r="F20" s="345" t="str">
        <f>AB11</f>
        <v>ＴＲＹ-ＰＡＣ　Jr</v>
      </c>
      <c r="G20" s="349"/>
      <c r="H20" s="349" t="s">
        <v>215</v>
      </c>
      <c r="I20" s="350"/>
      <c r="J20" s="343" t="s">
        <v>544</v>
      </c>
      <c r="K20" s="348">
        <v>11</v>
      </c>
      <c r="L20" s="345" t="str">
        <f>AB12</f>
        <v>荒町エッグ’Ｓ</v>
      </c>
      <c r="M20" s="342" t="s">
        <v>231</v>
      </c>
      <c r="N20" s="343" t="s">
        <v>546</v>
      </c>
      <c r="O20" s="348">
        <v>17</v>
      </c>
      <c r="P20" s="345" t="str">
        <f>AB18</f>
        <v>館
スカイファイターズ</v>
      </c>
      <c r="Q20" s="349"/>
      <c r="R20" s="349" t="s">
        <v>215</v>
      </c>
      <c r="S20" s="350"/>
      <c r="T20" s="343" t="s">
        <v>546</v>
      </c>
      <c r="U20" s="348">
        <v>16</v>
      </c>
      <c r="V20" s="345" t="str">
        <f>AB17</f>
        <v>ブルーソウルズX</v>
      </c>
      <c r="W20" s="464">
        <f t="shared" si="1"/>
        <v>0.46874999999999978</v>
      </c>
      <c r="X20" s="138"/>
      <c r="Y20" s="138"/>
      <c r="Z20" s="138"/>
      <c r="AB20" s="138"/>
      <c r="AC20" s="138"/>
      <c r="AD20" s="138"/>
      <c r="AE20" s="138"/>
      <c r="AF20" s="138"/>
      <c r="AG20" s="138"/>
    </row>
    <row r="21" spans="2:44" ht="30" customHeight="1">
      <c r="B21" s="112">
        <f t="shared" si="0"/>
        <v>0.4756944444444442</v>
      </c>
      <c r="C21" s="342" t="s">
        <v>274</v>
      </c>
      <c r="D21" s="343" t="s">
        <v>543</v>
      </c>
      <c r="E21" s="348">
        <v>14</v>
      </c>
      <c r="F21" s="345" t="str">
        <f>AB15</f>
        <v>原小ファイターズ
 ジュニア</v>
      </c>
      <c r="G21" s="349"/>
      <c r="H21" s="349" t="s">
        <v>215</v>
      </c>
      <c r="I21" s="350"/>
      <c r="J21" s="343" t="s">
        <v>543</v>
      </c>
      <c r="K21" s="348">
        <v>13</v>
      </c>
      <c r="L21" s="345" t="str">
        <f>AB14</f>
        <v>塩二小ソニック</v>
      </c>
      <c r="M21" s="987" t="s">
        <v>368</v>
      </c>
      <c r="N21" s="988"/>
      <c r="O21" s="988"/>
      <c r="P21" s="988"/>
      <c r="Q21" s="988"/>
      <c r="R21" s="988"/>
      <c r="S21" s="988"/>
      <c r="T21" s="988"/>
      <c r="U21" s="988"/>
      <c r="V21" s="989"/>
      <c r="W21" s="467">
        <f t="shared" si="1"/>
        <v>0.4756944444444442</v>
      </c>
      <c r="X21" s="138"/>
      <c r="Y21" s="138"/>
      <c r="Z21" s="138"/>
      <c r="AB21" s="138"/>
      <c r="AC21" s="138"/>
      <c r="AD21" s="138"/>
      <c r="AE21" s="138"/>
      <c r="AF21" s="138"/>
      <c r="AG21" s="138"/>
    </row>
    <row r="22" spans="2:44" s="138" customFormat="1" ht="30" customHeight="1">
      <c r="B22" s="112">
        <f t="shared" si="0"/>
        <v>0.48263888888888862</v>
      </c>
      <c r="C22" s="133" t="s">
        <v>275</v>
      </c>
      <c r="D22" s="995" t="s">
        <v>670</v>
      </c>
      <c r="E22" s="996"/>
      <c r="F22" s="106"/>
      <c r="G22" s="114"/>
      <c r="H22" s="114" t="s">
        <v>215</v>
      </c>
      <c r="I22" s="115"/>
      <c r="J22" s="995" t="s">
        <v>672</v>
      </c>
      <c r="K22" s="996"/>
      <c r="L22" s="106"/>
      <c r="M22" s="133" t="s">
        <v>274</v>
      </c>
      <c r="N22" s="995" t="s">
        <v>674</v>
      </c>
      <c r="O22" s="996"/>
      <c r="P22" s="106"/>
      <c r="Q22" s="114"/>
      <c r="R22" s="114" t="s">
        <v>215</v>
      </c>
      <c r="S22" s="115"/>
      <c r="T22" s="995" t="s">
        <v>676</v>
      </c>
      <c r="U22" s="996"/>
      <c r="V22" s="106"/>
      <c r="W22" s="464">
        <f t="shared" si="1"/>
        <v>0.48263888888888862</v>
      </c>
      <c r="AA22" s="136"/>
    </row>
    <row r="23" spans="2:44" s="138" customFormat="1" ht="30" customHeight="1" thickBot="1">
      <c r="B23" s="404">
        <f t="shared" si="0"/>
        <v>0.48958333333333304</v>
      </c>
      <c r="C23" s="313" t="s">
        <v>347</v>
      </c>
      <c r="D23" s="1023" t="s">
        <v>671</v>
      </c>
      <c r="E23" s="1024"/>
      <c r="F23" s="373"/>
      <c r="G23" s="374"/>
      <c r="H23" s="374" t="s">
        <v>215</v>
      </c>
      <c r="I23" s="375"/>
      <c r="J23" s="1023" t="s">
        <v>673</v>
      </c>
      <c r="K23" s="1024"/>
      <c r="L23" s="373"/>
      <c r="M23" s="313" t="s">
        <v>275</v>
      </c>
      <c r="N23" s="1023" t="s">
        <v>675</v>
      </c>
      <c r="O23" s="1024"/>
      <c r="P23" s="373"/>
      <c r="Q23" s="374"/>
      <c r="R23" s="374" t="s">
        <v>215</v>
      </c>
      <c r="S23" s="375"/>
      <c r="T23" s="1023" t="s">
        <v>677</v>
      </c>
      <c r="U23" s="1024"/>
      <c r="V23" s="373"/>
      <c r="W23" s="518">
        <f t="shared" si="1"/>
        <v>0.48958333333333304</v>
      </c>
      <c r="AA23" s="136"/>
    </row>
    <row r="24" spans="2:44" s="138" customFormat="1" ht="44.25" customHeight="1">
      <c r="B24" s="409" t="s">
        <v>568</v>
      </c>
      <c r="C24" s="1025" t="s">
        <v>569</v>
      </c>
      <c r="D24" s="1026"/>
      <c r="E24" s="1026"/>
      <c r="F24" s="1026"/>
      <c r="G24" s="1026"/>
      <c r="H24" s="1026"/>
      <c r="I24" s="1026"/>
      <c r="J24" s="1026"/>
      <c r="K24" s="1026"/>
      <c r="L24" s="1027"/>
      <c r="M24" s="1025" t="s">
        <v>569</v>
      </c>
      <c r="N24" s="1026"/>
      <c r="O24" s="1026"/>
      <c r="P24" s="1026"/>
      <c r="Q24" s="1026"/>
      <c r="R24" s="1026"/>
      <c r="S24" s="1026"/>
      <c r="T24" s="1026"/>
      <c r="U24" s="1026"/>
      <c r="V24" s="1027"/>
      <c r="W24" s="411" t="s">
        <v>568</v>
      </c>
    </row>
    <row r="25" spans="2:44" s="138" customFormat="1" ht="30" customHeight="1" thickBot="1">
      <c r="B25" s="410">
        <v>0.54166666666666663</v>
      </c>
      <c r="C25" s="1028"/>
      <c r="D25" s="1029"/>
      <c r="E25" s="1029"/>
      <c r="F25" s="1029"/>
      <c r="G25" s="1029"/>
      <c r="H25" s="1029"/>
      <c r="I25" s="1029"/>
      <c r="J25" s="1029"/>
      <c r="K25" s="1029"/>
      <c r="L25" s="1030"/>
      <c r="M25" s="1028"/>
      <c r="N25" s="1029"/>
      <c r="O25" s="1029"/>
      <c r="P25" s="1029"/>
      <c r="Q25" s="1029"/>
      <c r="R25" s="1029"/>
      <c r="S25" s="1029"/>
      <c r="T25" s="1029"/>
      <c r="U25" s="1029"/>
      <c r="V25" s="1030"/>
      <c r="W25" s="517">
        <v>0.54166666666666663</v>
      </c>
    </row>
    <row r="26" spans="2:44" s="457" customFormat="1" ht="45" customHeight="1">
      <c r="B26" s="450">
        <v>0.54166666666666663</v>
      </c>
      <c r="C26" s="356" t="s">
        <v>617</v>
      </c>
      <c r="D26" s="982" t="s">
        <v>660</v>
      </c>
      <c r="E26" s="983"/>
      <c r="F26" s="451"/>
      <c r="G26" s="452"/>
      <c r="H26" s="453" t="s">
        <v>215</v>
      </c>
      <c r="I26" s="454"/>
      <c r="J26" s="982" t="s">
        <v>661</v>
      </c>
      <c r="K26" s="983"/>
      <c r="L26" s="455"/>
      <c r="M26" s="356" t="s">
        <v>620</v>
      </c>
      <c r="N26" s="982" t="s">
        <v>662</v>
      </c>
      <c r="O26" s="983"/>
      <c r="P26" s="451"/>
      <c r="Q26" s="452"/>
      <c r="R26" s="453" t="s">
        <v>215</v>
      </c>
      <c r="S26" s="454"/>
      <c r="T26" s="982" t="s">
        <v>663</v>
      </c>
      <c r="U26" s="983"/>
      <c r="V26" s="455"/>
      <c r="W26" s="456">
        <f t="shared" ref="W26:W39" si="2">B26</f>
        <v>0.54166666666666663</v>
      </c>
    </row>
    <row r="27" spans="2:44" s="465" customFormat="1" ht="45" customHeight="1">
      <c r="B27" s="458">
        <f>B26+$C$44</f>
        <v>0.54861111111111105</v>
      </c>
      <c r="C27" s="356" t="s">
        <v>618</v>
      </c>
      <c r="D27" s="990" t="s">
        <v>664</v>
      </c>
      <c r="E27" s="1031"/>
      <c r="F27" s="459"/>
      <c r="G27" s="460"/>
      <c r="H27" s="461" t="s">
        <v>215</v>
      </c>
      <c r="I27" s="462"/>
      <c r="J27" s="990" t="s">
        <v>665</v>
      </c>
      <c r="K27" s="1031"/>
      <c r="L27" s="463"/>
      <c r="M27" s="356" t="s">
        <v>621</v>
      </c>
      <c r="N27" s="990" t="s">
        <v>666</v>
      </c>
      <c r="O27" s="1031"/>
      <c r="P27" s="459"/>
      <c r="Q27" s="460"/>
      <c r="R27" s="461" t="s">
        <v>215</v>
      </c>
      <c r="S27" s="462"/>
      <c r="T27" s="990" t="s">
        <v>667</v>
      </c>
      <c r="U27" s="1031"/>
      <c r="V27" s="463"/>
      <c r="W27" s="464">
        <f t="shared" si="2"/>
        <v>0.54861111111111105</v>
      </c>
      <c r="X27" s="457"/>
      <c r="Y27" s="457"/>
      <c r="Z27" s="457"/>
      <c r="AA27" s="457"/>
      <c r="AB27" s="457"/>
      <c r="AC27" s="457"/>
      <c r="AD27" s="457"/>
      <c r="AE27" s="457"/>
      <c r="AF27" s="457"/>
      <c r="AG27" s="457"/>
    </row>
    <row r="28" spans="2:44" s="457" customFormat="1" ht="45" customHeight="1">
      <c r="B28" s="458">
        <f t="shared" ref="B28:B31" si="3">B27+$C$44</f>
        <v>0.55555555555555547</v>
      </c>
      <c r="C28" s="356" t="s">
        <v>619</v>
      </c>
      <c r="D28" s="990" t="s">
        <v>668</v>
      </c>
      <c r="E28" s="1031"/>
      <c r="F28" s="459"/>
      <c r="G28" s="466"/>
      <c r="H28" s="461" t="s">
        <v>215</v>
      </c>
      <c r="I28" s="462"/>
      <c r="J28" s="1032" t="s">
        <v>624</v>
      </c>
      <c r="K28" s="1031"/>
      <c r="L28" s="463"/>
      <c r="M28" s="984" t="s">
        <v>556</v>
      </c>
      <c r="N28" s="985"/>
      <c r="O28" s="985"/>
      <c r="P28" s="985"/>
      <c r="Q28" s="985"/>
      <c r="R28" s="985"/>
      <c r="S28" s="985"/>
      <c r="T28" s="985"/>
      <c r="U28" s="985"/>
      <c r="V28" s="986"/>
      <c r="W28" s="467">
        <f t="shared" si="2"/>
        <v>0.55555555555555547</v>
      </c>
    </row>
    <row r="29" spans="2:44" s="138" customFormat="1" ht="30" customHeight="1">
      <c r="B29" s="112">
        <f t="shared" si="3"/>
        <v>0.56249999999999989</v>
      </c>
      <c r="C29" s="57" t="s">
        <v>631</v>
      </c>
      <c r="D29" s="807" t="s">
        <v>570</v>
      </c>
      <c r="E29" s="808"/>
      <c r="F29" s="336"/>
      <c r="G29" s="337"/>
      <c r="H29" s="143" t="s">
        <v>215</v>
      </c>
      <c r="I29" s="140"/>
      <c r="J29" s="807" t="s">
        <v>571</v>
      </c>
      <c r="K29" s="808"/>
      <c r="L29" s="338"/>
      <c r="M29" s="57" t="s">
        <v>633</v>
      </c>
      <c r="N29" s="807" t="s">
        <v>572</v>
      </c>
      <c r="O29" s="808"/>
      <c r="P29" s="336"/>
      <c r="Q29" s="341"/>
      <c r="R29" s="143" t="s">
        <v>215</v>
      </c>
      <c r="S29" s="140"/>
      <c r="T29" s="807" t="s">
        <v>573</v>
      </c>
      <c r="U29" s="808"/>
      <c r="V29" s="338"/>
      <c r="W29" s="464">
        <f t="shared" si="2"/>
        <v>0.56249999999999989</v>
      </c>
    </row>
    <row r="30" spans="2:44" s="138" customFormat="1" ht="30" customHeight="1">
      <c r="B30" s="112">
        <f t="shared" si="3"/>
        <v>0.56944444444444431</v>
      </c>
      <c r="C30" s="340" t="s">
        <v>632</v>
      </c>
      <c r="D30" s="807" t="s">
        <v>574</v>
      </c>
      <c r="E30" s="808"/>
      <c r="F30" s="336"/>
      <c r="G30" s="339"/>
      <c r="H30" s="143" t="s">
        <v>215</v>
      </c>
      <c r="I30" s="140"/>
      <c r="J30" s="807" t="s">
        <v>575</v>
      </c>
      <c r="K30" s="808"/>
      <c r="L30" s="338"/>
      <c r="M30" s="57" t="s">
        <v>634</v>
      </c>
      <c r="N30" s="807" t="s">
        <v>576</v>
      </c>
      <c r="O30" s="808"/>
      <c r="P30" s="336"/>
      <c r="Q30" s="339"/>
      <c r="R30" s="143" t="s">
        <v>215</v>
      </c>
      <c r="S30" s="140"/>
      <c r="T30" s="807" t="s">
        <v>577</v>
      </c>
      <c r="U30" s="808"/>
      <c r="V30" s="338"/>
      <c r="W30" s="464">
        <f t="shared" si="2"/>
        <v>0.56944444444444431</v>
      </c>
    </row>
    <row r="31" spans="2:44" ht="55.15" customHeight="1">
      <c r="B31" s="112">
        <f t="shared" si="3"/>
        <v>0.57638888888888873</v>
      </c>
      <c r="C31" s="356" t="s">
        <v>614</v>
      </c>
      <c r="D31" s="990" t="s">
        <v>622</v>
      </c>
      <c r="E31" s="991"/>
      <c r="F31" s="351"/>
      <c r="G31" s="352"/>
      <c r="H31" s="353" t="s">
        <v>215</v>
      </c>
      <c r="I31" s="354"/>
      <c r="J31" s="990" t="s">
        <v>623</v>
      </c>
      <c r="K31" s="991"/>
      <c r="L31" s="355"/>
      <c r="M31" s="356" t="s">
        <v>615</v>
      </c>
      <c r="N31" s="990" t="s">
        <v>669</v>
      </c>
      <c r="O31" s="991"/>
      <c r="P31" s="351"/>
      <c r="Q31" s="352"/>
      <c r="R31" s="353" t="s">
        <v>215</v>
      </c>
      <c r="S31" s="354"/>
      <c r="T31" s="990" t="s">
        <v>625</v>
      </c>
      <c r="U31" s="991"/>
      <c r="V31" s="355"/>
      <c r="W31" s="464">
        <f t="shared" si="2"/>
        <v>0.57638888888888873</v>
      </c>
      <c r="X31" s="138"/>
      <c r="Y31" s="138"/>
      <c r="Z31" s="138"/>
      <c r="AA31" s="138"/>
      <c r="AB31" s="138"/>
      <c r="AC31" s="138"/>
      <c r="AD31" s="138"/>
      <c r="AE31" s="138"/>
      <c r="AF31" s="138"/>
      <c r="AG31" s="138"/>
      <c r="AH31" s="145"/>
      <c r="AI31" s="145"/>
      <c r="AJ31" s="145"/>
      <c r="AK31" s="145"/>
      <c r="AL31" s="145"/>
      <c r="AM31" s="145"/>
      <c r="AN31" s="145"/>
      <c r="AO31" s="145"/>
      <c r="AP31" s="145"/>
      <c r="AQ31" s="145"/>
      <c r="AR31" s="145"/>
    </row>
    <row r="32" spans="2:44" ht="55.15" customHeight="1">
      <c r="B32" s="112">
        <f>B31+$C$44</f>
        <v>0.58333333333333315</v>
      </c>
      <c r="C32" s="340" t="s">
        <v>578</v>
      </c>
      <c r="D32" s="807" t="s">
        <v>579</v>
      </c>
      <c r="E32" s="808"/>
      <c r="F32" s="336"/>
      <c r="G32" s="339"/>
      <c r="H32" s="143" t="s">
        <v>215</v>
      </c>
      <c r="I32" s="140"/>
      <c r="J32" s="807" t="s">
        <v>580</v>
      </c>
      <c r="K32" s="808"/>
      <c r="L32" s="338"/>
      <c r="M32" s="340" t="s">
        <v>581</v>
      </c>
      <c r="N32" s="807" t="s">
        <v>582</v>
      </c>
      <c r="O32" s="808"/>
      <c r="P32" s="336"/>
      <c r="Q32" s="341"/>
      <c r="R32" s="143" t="s">
        <v>215</v>
      </c>
      <c r="S32" s="140"/>
      <c r="T32" s="807" t="s">
        <v>583</v>
      </c>
      <c r="U32" s="808"/>
      <c r="V32" s="338"/>
      <c r="W32" s="464">
        <f t="shared" si="2"/>
        <v>0.58333333333333315</v>
      </c>
      <c r="Y32" s="145"/>
      <c r="Z32" s="145"/>
      <c r="AA32" s="145"/>
      <c r="AB32" s="145"/>
      <c r="AC32" s="145"/>
      <c r="AD32" s="145"/>
      <c r="AE32" s="145"/>
      <c r="AF32" s="145"/>
      <c r="AG32" s="145"/>
      <c r="AH32" s="145"/>
      <c r="AI32" s="145"/>
      <c r="AJ32" s="145"/>
      <c r="AK32" s="145"/>
      <c r="AL32" s="145"/>
      <c r="AM32" s="145"/>
      <c r="AN32" s="145"/>
      <c r="AO32" s="145"/>
      <c r="AP32" s="145"/>
      <c r="AQ32" s="145"/>
      <c r="AR32" s="145"/>
    </row>
    <row r="33" spans="2:44" ht="55.15" customHeight="1">
      <c r="B33" s="112">
        <f>B32+$C$44</f>
        <v>0.59027777777777757</v>
      </c>
      <c r="C33" s="340" t="s">
        <v>635</v>
      </c>
      <c r="D33" s="807" t="s">
        <v>584</v>
      </c>
      <c r="E33" s="808"/>
      <c r="F33" s="336"/>
      <c r="G33" s="337"/>
      <c r="H33" s="143" t="s">
        <v>215</v>
      </c>
      <c r="I33" s="140"/>
      <c r="J33" s="807" t="s">
        <v>585</v>
      </c>
      <c r="K33" s="808"/>
      <c r="L33" s="338"/>
      <c r="M33" s="340" t="s">
        <v>636</v>
      </c>
      <c r="N33" s="807" t="s">
        <v>638</v>
      </c>
      <c r="O33" s="808"/>
      <c r="P33" s="336"/>
      <c r="Q33" s="337"/>
      <c r="R33" s="143" t="s">
        <v>215</v>
      </c>
      <c r="S33" s="140"/>
      <c r="T33" s="807" t="s">
        <v>637</v>
      </c>
      <c r="U33" s="808"/>
      <c r="V33" s="338"/>
      <c r="W33" s="464">
        <f t="shared" si="2"/>
        <v>0.59027777777777757</v>
      </c>
      <c r="Y33" s="145"/>
      <c r="Z33" s="145"/>
      <c r="AA33" s="145"/>
      <c r="AB33" s="145"/>
      <c r="AC33" s="145"/>
      <c r="AD33" s="145"/>
      <c r="AE33" s="145"/>
      <c r="AF33" s="145"/>
      <c r="AG33" s="145"/>
      <c r="AH33" s="145"/>
      <c r="AI33" s="145"/>
      <c r="AJ33" s="145"/>
      <c r="AK33" s="145"/>
      <c r="AL33" s="145"/>
      <c r="AM33" s="145"/>
      <c r="AN33" s="145"/>
      <c r="AO33" s="145"/>
      <c r="AP33" s="145"/>
      <c r="AQ33" s="145"/>
      <c r="AR33" s="145"/>
    </row>
    <row r="34" spans="2:44" ht="54.6" customHeight="1">
      <c r="B34" s="389">
        <f>B33+$C$44</f>
        <v>0.59722222222222199</v>
      </c>
      <c r="C34" s="987" t="s">
        <v>586</v>
      </c>
      <c r="D34" s="988"/>
      <c r="E34" s="988"/>
      <c r="F34" s="988"/>
      <c r="G34" s="988"/>
      <c r="H34" s="988"/>
      <c r="I34" s="988"/>
      <c r="J34" s="988"/>
      <c r="K34" s="988"/>
      <c r="L34" s="989"/>
      <c r="M34" s="356" t="s">
        <v>616</v>
      </c>
      <c r="N34" s="990" t="s">
        <v>626</v>
      </c>
      <c r="O34" s="991"/>
      <c r="P34" s="351"/>
      <c r="Q34" s="352"/>
      <c r="R34" s="353" t="s">
        <v>215</v>
      </c>
      <c r="S34" s="354"/>
      <c r="T34" s="990" t="s">
        <v>627</v>
      </c>
      <c r="U34" s="991"/>
      <c r="V34" s="355"/>
      <c r="W34" s="464">
        <f t="shared" si="2"/>
        <v>0.59722222222222199</v>
      </c>
      <c r="Y34" s="145"/>
      <c r="Z34" s="145"/>
      <c r="AA34" s="145"/>
      <c r="AB34" s="145"/>
      <c r="AC34" s="145"/>
      <c r="AD34" s="145"/>
      <c r="AE34" s="145"/>
      <c r="AF34" s="145"/>
      <c r="AG34" s="145"/>
    </row>
    <row r="35" spans="2:44" ht="29.45" customHeight="1">
      <c r="B35" s="112">
        <f t="shared" ref="B35:B37" si="4">B34+$C$44</f>
        <v>0.60416666666666641</v>
      </c>
      <c r="C35" s="821" t="s">
        <v>587</v>
      </c>
      <c r="D35" s="815" t="s">
        <v>588</v>
      </c>
      <c r="E35" s="816"/>
      <c r="F35" s="992"/>
      <c r="G35" s="142"/>
      <c r="H35" s="143" t="s">
        <v>215</v>
      </c>
      <c r="I35" s="140"/>
      <c r="J35" s="815" t="s">
        <v>589</v>
      </c>
      <c r="K35" s="816"/>
      <c r="L35" s="992"/>
      <c r="M35" s="973" t="s">
        <v>639</v>
      </c>
      <c r="N35" s="974"/>
      <c r="O35" s="974"/>
      <c r="P35" s="974"/>
      <c r="Q35" s="974"/>
      <c r="R35" s="974"/>
      <c r="S35" s="974"/>
      <c r="T35" s="974"/>
      <c r="U35" s="974"/>
      <c r="V35" s="975"/>
      <c r="W35" s="464">
        <f t="shared" si="2"/>
        <v>0.60416666666666641</v>
      </c>
    </row>
    <row r="36" spans="2:44" ht="29.45" customHeight="1">
      <c r="B36" s="112">
        <f t="shared" si="4"/>
        <v>0.61111111111111083</v>
      </c>
      <c r="C36" s="813"/>
      <c r="D36" s="817"/>
      <c r="E36" s="818"/>
      <c r="F36" s="993"/>
      <c r="G36" s="142"/>
      <c r="H36" s="143" t="s">
        <v>215</v>
      </c>
      <c r="I36" s="140"/>
      <c r="J36" s="817"/>
      <c r="K36" s="818"/>
      <c r="L36" s="993"/>
      <c r="M36" s="976"/>
      <c r="N36" s="977"/>
      <c r="O36" s="977"/>
      <c r="P36" s="977"/>
      <c r="Q36" s="977"/>
      <c r="R36" s="977"/>
      <c r="S36" s="977"/>
      <c r="T36" s="977"/>
      <c r="U36" s="977"/>
      <c r="V36" s="978"/>
      <c r="W36" s="464">
        <f t="shared" si="2"/>
        <v>0.61111111111111083</v>
      </c>
    </row>
    <row r="37" spans="2:44" ht="29.45" customHeight="1" thickBot="1">
      <c r="B37" s="404">
        <f t="shared" si="4"/>
        <v>0.61805555555555525</v>
      </c>
      <c r="C37" s="814"/>
      <c r="D37" s="819"/>
      <c r="E37" s="820"/>
      <c r="F37" s="994"/>
      <c r="G37" s="142"/>
      <c r="H37" s="143" t="s">
        <v>215</v>
      </c>
      <c r="I37" s="140"/>
      <c r="J37" s="819"/>
      <c r="K37" s="820"/>
      <c r="L37" s="994"/>
      <c r="M37" s="979"/>
      <c r="N37" s="980"/>
      <c r="O37" s="980"/>
      <c r="P37" s="980"/>
      <c r="Q37" s="980"/>
      <c r="R37" s="980"/>
      <c r="S37" s="980"/>
      <c r="T37" s="980"/>
      <c r="U37" s="980"/>
      <c r="V37" s="981"/>
      <c r="W37" s="518">
        <f t="shared" si="2"/>
        <v>0.61805555555555525</v>
      </c>
    </row>
    <row r="38" spans="2:44" ht="33" customHeight="1" thickBot="1">
      <c r="B38" s="405">
        <v>0.63194444444444442</v>
      </c>
      <c r="C38" s="970" t="s">
        <v>233</v>
      </c>
      <c r="D38" s="971"/>
      <c r="E38" s="971"/>
      <c r="F38" s="971"/>
      <c r="G38" s="971"/>
      <c r="H38" s="971"/>
      <c r="I38" s="971"/>
      <c r="J38" s="971"/>
      <c r="K38" s="971"/>
      <c r="L38" s="971"/>
      <c r="M38" s="971"/>
      <c r="N38" s="971"/>
      <c r="O38" s="971"/>
      <c r="P38" s="971"/>
      <c r="Q38" s="971"/>
      <c r="R38" s="971"/>
      <c r="S38" s="971"/>
      <c r="T38" s="971"/>
      <c r="U38" s="971"/>
      <c r="V38" s="972"/>
      <c r="W38" s="519">
        <f t="shared" si="2"/>
        <v>0.63194444444444442</v>
      </c>
    </row>
    <row r="39" spans="2:44" ht="33" customHeight="1" thickBot="1">
      <c r="B39" s="405">
        <v>0.64930555555555558</v>
      </c>
      <c r="C39" s="970" t="s">
        <v>234</v>
      </c>
      <c r="D39" s="971"/>
      <c r="E39" s="971"/>
      <c r="F39" s="971"/>
      <c r="G39" s="971"/>
      <c r="H39" s="971"/>
      <c r="I39" s="971"/>
      <c r="J39" s="971"/>
      <c r="K39" s="971"/>
      <c r="L39" s="971"/>
      <c r="M39" s="971"/>
      <c r="N39" s="971"/>
      <c r="O39" s="971"/>
      <c r="P39" s="971"/>
      <c r="Q39" s="971"/>
      <c r="R39" s="971"/>
      <c r="S39" s="971"/>
      <c r="T39" s="971"/>
      <c r="U39" s="971"/>
      <c r="V39" s="972"/>
      <c r="W39" s="519">
        <f t="shared" si="2"/>
        <v>0.64930555555555558</v>
      </c>
    </row>
    <row r="40" spans="2:44" ht="21">
      <c r="B40" s="148" t="s">
        <v>235</v>
      </c>
      <c r="C40" s="120"/>
      <c r="D40" s="120"/>
      <c r="E40" s="120"/>
      <c r="F40" s="120"/>
      <c r="G40" s="121"/>
      <c r="H40" s="121"/>
      <c r="I40" s="121"/>
      <c r="J40" s="122"/>
      <c r="K40" s="122"/>
      <c r="L40" s="122"/>
      <c r="M40" s="120"/>
      <c r="N40" s="120"/>
      <c r="O40" s="120"/>
      <c r="P40" s="120"/>
      <c r="Q40" s="121"/>
      <c r="R40" s="121"/>
      <c r="S40" s="121"/>
      <c r="T40" s="122"/>
      <c r="U40" s="122"/>
      <c r="V40" s="122"/>
      <c r="W40" s="520"/>
    </row>
    <row r="41" spans="2:44" ht="15.75">
      <c r="B41" s="127" t="s">
        <v>236</v>
      </c>
      <c r="C41" s="128">
        <v>8.3333333333333332E-3</v>
      </c>
      <c r="D41" s="136"/>
      <c r="E41" s="136"/>
      <c r="J41" s="125"/>
      <c r="M41" s="128"/>
      <c r="N41" s="136"/>
      <c r="O41" s="136"/>
      <c r="T41" s="125"/>
      <c r="W41" s="465"/>
    </row>
    <row r="42" spans="2:44" ht="15.75">
      <c r="B42" s="127" t="s">
        <v>236</v>
      </c>
      <c r="C42" s="128">
        <v>7.6388888888888886E-3</v>
      </c>
      <c r="M42" s="128"/>
      <c r="P42" s="136"/>
    </row>
    <row r="43" spans="2:44" ht="15.75">
      <c r="B43" s="129" t="s">
        <v>232</v>
      </c>
      <c r="C43" s="130">
        <v>3.472222222222222E-3</v>
      </c>
    </row>
    <row r="44" spans="2:44" ht="15.75">
      <c r="B44" s="129" t="s">
        <v>232</v>
      </c>
      <c r="C44" s="130">
        <v>6.9444444444444441E-3</v>
      </c>
      <c r="M44" s="136"/>
      <c r="N44" s="136"/>
      <c r="O44" s="136"/>
      <c r="Q44" s="136"/>
      <c r="R44" s="136"/>
      <c r="S44" s="136"/>
      <c r="T44" s="136"/>
      <c r="U44" s="136"/>
      <c r="V44" s="136"/>
    </row>
    <row r="45" spans="2:44" ht="15.75">
      <c r="B45" s="129" t="s">
        <v>232</v>
      </c>
      <c r="C45" s="130">
        <v>1.0416666666666666E-2</v>
      </c>
    </row>
    <row r="46" spans="2:44" ht="15.75"/>
    <row r="47" spans="2:44" ht="15.75"/>
    <row r="48" spans="2:44" ht="15.75"/>
    <row r="49" ht="15.75"/>
  </sheetData>
  <mergeCells count="77">
    <mergeCell ref="C38:V38"/>
    <mergeCell ref="D26:E26"/>
    <mergeCell ref="J26:K26"/>
    <mergeCell ref="N26:O26"/>
    <mergeCell ref="N27:O27"/>
    <mergeCell ref="T27:U27"/>
    <mergeCell ref="T31:U31"/>
    <mergeCell ref="D27:E27"/>
    <mergeCell ref="J27:K27"/>
    <mergeCell ref="D31:E31"/>
    <mergeCell ref="J31:K31"/>
    <mergeCell ref="N31:O31"/>
    <mergeCell ref="D28:E28"/>
    <mergeCell ref="J28:K28"/>
    <mergeCell ref="D29:E29"/>
    <mergeCell ref="J29:K29"/>
    <mergeCell ref="D23:E23"/>
    <mergeCell ref="J23:K23"/>
    <mergeCell ref="N23:O23"/>
    <mergeCell ref="T23:U23"/>
    <mergeCell ref="C24:L25"/>
    <mergeCell ref="M24:V25"/>
    <mergeCell ref="Z2:Z5"/>
    <mergeCell ref="Z6:Z9"/>
    <mergeCell ref="C4:L4"/>
    <mergeCell ref="M4:V4"/>
    <mergeCell ref="C5:C6"/>
    <mergeCell ref="D5:L5"/>
    <mergeCell ref="M5:M6"/>
    <mergeCell ref="N5:V5"/>
    <mergeCell ref="D6:L6"/>
    <mergeCell ref="N6:V6"/>
    <mergeCell ref="B1:W1"/>
    <mergeCell ref="C2:V2"/>
    <mergeCell ref="C3:V3"/>
    <mergeCell ref="C9:L9"/>
    <mergeCell ref="M9:V9"/>
    <mergeCell ref="C7:L7"/>
    <mergeCell ref="M7:V7"/>
    <mergeCell ref="C8:L8"/>
    <mergeCell ref="M8:V8"/>
    <mergeCell ref="C17:L17"/>
    <mergeCell ref="M21:V21"/>
    <mergeCell ref="D22:E22"/>
    <mergeCell ref="J22:K22"/>
    <mergeCell ref="N22:O22"/>
    <mergeCell ref="T22:U22"/>
    <mergeCell ref="Z10:Z12"/>
    <mergeCell ref="M13:V13"/>
    <mergeCell ref="Z13:Z15"/>
    <mergeCell ref="Z16:Z18"/>
    <mergeCell ref="N29:O29"/>
    <mergeCell ref="T29:U29"/>
    <mergeCell ref="D30:E30"/>
    <mergeCell ref="J30:K30"/>
    <mergeCell ref="N32:O32"/>
    <mergeCell ref="T32:U32"/>
    <mergeCell ref="D33:E33"/>
    <mergeCell ref="J33:K33"/>
    <mergeCell ref="N33:O33"/>
    <mergeCell ref="T33:U33"/>
    <mergeCell ref="C39:V39"/>
    <mergeCell ref="M35:V37"/>
    <mergeCell ref="T26:U26"/>
    <mergeCell ref="M28:V28"/>
    <mergeCell ref="N30:O30"/>
    <mergeCell ref="T30:U30"/>
    <mergeCell ref="C34:L34"/>
    <mergeCell ref="N34:O34"/>
    <mergeCell ref="T34:U34"/>
    <mergeCell ref="C35:C37"/>
    <mergeCell ref="D35:E37"/>
    <mergeCell ref="F35:F37"/>
    <mergeCell ref="J35:K37"/>
    <mergeCell ref="L35:L37"/>
    <mergeCell ref="D32:E32"/>
    <mergeCell ref="J32:K32"/>
  </mergeCells>
  <phoneticPr fontId="1"/>
  <printOptions horizontalCentered="1" verticalCentered="1"/>
  <pageMargins left="0" right="0" top="0" bottom="0" header="0.31496062992125984" footer="0.31496062992125984"/>
  <pageSetup paperSize="9" scale="44" orientation="landscape" horizontalDpi="360" verticalDpi="36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5A808-D941-4025-B74A-875D5C650399}">
  <sheetPr>
    <tabColor theme="0" tint="-0.14999847407452621"/>
    <pageSetUpPr fitToPage="1"/>
  </sheetPr>
  <dimension ref="B1:AH49"/>
  <sheetViews>
    <sheetView showGridLines="0" topLeftCell="A31" zoomScale="50" zoomScaleNormal="50" workbookViewId="0">
      <selection activeCell="I27" sqref="I27"/>
    </sheetView>
  </sheetViews>
  <sheetFormatPr defaultColWidth="8.875" defaultRowHeight="39" customHeight="1"/>
  <cols>
    <col min="1" max="1" width="8.875" style="136"/>
    <col min="2" max="2" width="11.25" style="126" customWidth="1"/>
    <col min="3" max="3" width="17.125" style="124" customWidth="1"/>
    <col min="4" max="4" width="5.875" style="125" customWidth="1"/>
    <col min="5" max="5" width="9" style="125" customWidth="1"/>
    <col min="6" max="6" width="35.5" style="124" customWidth="1"/>
    <col min="7" max="7" width="7.5" style="124" customWidth="1"/>
    <col min="8" max="8" width="6" style="124" customWidth="1"/>
    <col min="9" max="9" width="7.5" style="124" customWidth="1"/>
    <col min="10" max="10" width="5.875" style="149" customWidth="1"/>
    <col min="11" max="11" width="9.375" style="124" customWidth="1"/>
    <col min="12" max="12" width="35.375" style="124" customWidth="1"/>
    <col min="13" max="13" width="10.625" style="149" customWidth="1"/>
    <col min="14" max="17" width="8.875" style="136"/>
    <col min="18" max="18" width="35" style="136" bestFit="1" customWidth="1"/>
    <col min="19" max="22" width="8.875" style="136"/>
    <col min="23" max="23" width="25" style="136" customWidth="1"/>
    <col min="24" max="33" width="8.875" style="136"/>
    <col min="34" max="34" width="31.375" style="136" customWidth="1"/>
    <col min="35" max="247" width="8.875" style="136"/>
    <col min="248" max="248" width="9.5" style="136" customWidth="1"/>
    <col min="249" max="249" width="9.625" style="136" customWidth="1"/>
    <col min="250" max="250" width="5.875" style="136" customWidth="1"/>
    <col min="251" max="251" width="9" style="136" customWidth="1"/>
    <col min="252" max="252" width="32.125" style="136" customWidth="1"/>
    <col min="253" max="253" width="7.5" style="136" customWidth="1"/>
    <col min="254" max="254" width="6" style="136" customWidth="1"/>
    <col min="255" max="255" width="7.5" style="136" customWidth="1"/>
    <col min="256" max="256" width="5.875" style="136" customWidth="1"/>
    <col min="257" max="257" width="9.375" style="136" customWidth="1"/>
    <col min="258" max="258" width="32" style="136" customWidth="1"/>
    <col min="259" max="259" width="9.625" style="136" customWidth="1"/>
    <col min="260" max="260" width="5.875" style="136" customWidth="1"/>
    <col min="261" max="261" width="7.5" style="136" customWidth="1"/>
    <col min="262" max="262" width="32.125" style="136" customWidth="1"/>
    <col min="263" max="265" width="6" style="136" customWidth="1"/>
    <col min="266" max="266" width="5.875" style="136" customWidth="1"/>
    <col min="267" max="267" width="7.5" style="136" customWidth="1"/>
    <col min="268" max="268" width="32.125" style="136" customWidth="1"/>
    <col min="269" max="269" width="10.625" style="136" customWidth="1"/>
    <col min="270" max="273" width="8.875" style="136"/>
    <col min="274" max="274" width="25" style="136" customWidth="1"/>
    <col min="275" max="503" width="8.875" style="136"/>
    <col min="504" max="504" width="9.5" style="136" customWidth="1"/>
    <col min="505" max="505" width="9.625" style="136" customWidth="1"/>
    <col min="506" max="506" width="5.875" style="136" customWidth="1"/>
    <col min="507" max="507" width="9" style="136" customWidth="1"/>
    <col min="508" max="508" width="32.125" style="136" customWidth="1"/>
    <col min="509" max="509" width="7.5" style="136" customWidth="1"/>
    <col min="510" max="510" width="6" style="136" customWidth="1"/>
    <col min="511" max="511" width="7.5" style="136" customWidth="1"/>
    <col min="512" max="512" width="5.875" style="136" customWidth="1"/>
    <col min="513" max="513" width="9.375" style="136" customWidth="1"/>
    <col min="514" max="514" width="32" style="136" customWidth="1"/>
    <col min="515" max="515" width="9.625" style="136" customWidth="1"/>
    <col min="516" max="516" width="5.875" style="136" customWidth="1"/>
    <col min="517" max="517" width="7.5" style="136" customWidth="1"/>
    <col min="518" max="518" width="32.125" style="136" customWidth="1"/>
    <col min="519" max="521" width="6" style="136" customWidth="1"/>
    <col min="522" max="522" width="5.875" style="136" customWidth="1"/>
    <col min="523" max="523" width="7.5" style="136" customWidth="1"/>
    <col min="524" max="524" width="32.125" style="136" customWidth="1"/>
    <col min="525" max="525" width="10.625" style="136" customWidth="1"/>
    <col min="526" max="529" width="8.875" style="136"/>
    <col min="530" max="530" width="25" style="136" customWidth="1"/>
    <col min="531" max="759" width="8.875" style="136"/>
    <col min="760" max="760" width="9.5" style="136" customWidth="1"/>
    <col min="761" max="761" width="9.625" style="136" customWidth="1"/>
    <col min="762" max="762" width="5.875" style="136" customWidth="1"/>
    <col min="763" max="763" width="9" style="136" customWidth="1"/>
    <col min="764" max="764" width="32.125" style="136" customWidth="1"/>
    <col min="765" max="765" width="7.5" style="136" customWidth="1"/>
    <col min="766" max="766" width="6" style="136" customWidth="1"/>
    <col min="767" max="767" width="7.5" style="136" customWidth="1"/>
    <col min="768" max="768" width="5.875" style="136" customWidth="1"/>
    <col min="769" max="769" width="9.375" style="136" customWidth="1"/>
    <col min="770" max="770" width="32" style="136" customWidth="1"/>
    <col min="771" max="771" width="9.625" style="136" customWidth="1"/>
    <col min="772" max="772" width="5.875" style="136" customWidth="1"/>
    <col min="773" max="773" width="7.5" style="136" customWidth="1"/>
    <col min="774" max="774" width="32.125" style="136" customWidth="1"/>
    <col min="775" max="777" width="6" style="136" customWidth="1"/>
    <col min="778" max="778" width="5.875" style="136" customWidth="1"/>
    <col min="779" max="779" width="7.5" style="136" customWidth="1"/>
    <col min="780" max="780" width="32.125" style="136" customWidth="1"/>
    <col min="781" max="781" width="10.625" style="136" customWidth="1"/>
    <col min="782" max="785" width="8.875" style="136"/>
    <col min="786" max="786" width="25" style="136" customWidth="1"/>
    <col min="787" max="1015" width="8.875" style="136"/>
    <col min="1016" max="1016" width="9.5" style="136" customWidth="1"/>
    <col min="1017" max="1017" width="9.625" style="136" customWidth="1"/>
    <col min="1018" max="1018" width="5.875" style="136" customWidth="1"/>
    <col min="1019" max="1019" width="9" style="136" customWidth="1"/>
    <col min="1020" max="1020" width="32.125" style="136" customWidth="1"/>
    <col min="1021" max="1021" width="7.5" style="136" customWidth="1"/>
    <col min="1022" max="1022" width="6" style="136" customWidth="1"/>
    <col min="1023" max="1023" width="7.5" style="136" customWidth="1"/>
    <col min="1024" max="1024" width="5.875" style="136" customWidth="1"/>
    <col min="1025" max="1025" width="9.375" style="136" customWidth="1"/>
    <col min="1026" max="1026" width="32" style="136" customWidth="1"/>
    <col min="1027" max="1027" width="9.625" style="136" customWidth="1"/>
    <col min="1028" max="1028" width="5.875" style="136" customWidth="1"/>
    <col min="1029" max="1029" width="7.5" style="136" customWidth="1"/>
    <col min="1030" max="1030" width="32.125" style="136" customWidth="1"/>
    <col min="1031" max="1033" width="6" style="136" customWidth="1"/>
    <col min="1034" max="1034" width="5.875" style="136" customWidth="1"/>
    <col min="1035" max="1035" width="7.5" style="136" customWidth="1"/>
    <col min="1036" max="1036" width="32.125" style="136" customWidth="1"/>
    <col min="1037" max="1037" width="10.625" style="136" customWidth="1"/>
    <col min="1038" max="1041" width="8.875" style="136"/>
    <col min="1042" max="1042" width="25" style="136" customWidth="1"/>
    <col min="1043" max="1271" width="8.875" style="136"/>
    <col min="1272" max="1272" width="9.5" style="136" customWidth="1"/>
    <col min="1273" max="1273" width="9.625" style="136" customWidth="1"/>
    <col min="1274" max="1274" width="5.875" style="136" customWidth="1"/>
    <col min="1275" max="1275" width="9" style="136" customWidth="1"/>
    <col min="1276" max="1276" width="32.125" style="136" customWidth="1"/>
    <col min="1277" max="1277" width="7.5" style="136" customWidth="1"/>
    <col min="1278" max="1278" width="6" style="136" customWidth="1"/>
    <col min="1279" max="1279" width="7.5" style="136" customWidth="1"/>
    <col min="1280" max="1280" width="5.875" style="136" customWidth="1"/>
    <col min="1281" max="1281" width="9.375" style="136" customWidth="1"/>
    <col min="1282" max="1282" width="32" style="136" customWidth="1"/>
    <col min="1283" max="1283" width="9.625" style="136" customWidth="1"/>
    <col min="1284" max="1284" width="5.875" style="136" customWidth="1"/>
    <col min="1285" max="1285" width="7.5" style="136" customWidth="1"/>
    <col min="1286" max="1286" width="32.125" style="136" customWidth="1"/>
    <col min="1287" max="1289" width="6" style="136" customWidth="1"/>
    <col min="1290" max="1290" width="5.875" style="136" customWidth="1"/>
    <col min="1291" max="1291" width="7.5" style="136" customWidth="1"/>
    <col min="1292" max="1292" width="32.125" style="136" customWidth="1"/>
    <col min="1293" max="1293" width="10.625" style="136" customWidth="1"/>
    <col min="1294" max="1297" width="8.875" style="136"/>
    <col min="1298" max="1298" width="25" style="136" customWidth="1"/>
    <col min="1299" max="1527" width="8.875" style="136"/>
    <col min="1528" max="1528" width="9.5" style="136" customWidth="1"/>
    <col min="1529" max="1529" width="9.625" style="136" customWidth="1"/>
    <col min="1530" max="1530" width="5.875" style="136" customWidth="1"/>
    <col min="1531" max="1531" width="9" style="136" customWidth="1"/>
    <col min="1532" max="1532" width="32.125" style="136" customWidth="1"/>
    <col min="1533" max="1533" width="7.5" style="136" customWidth="1"/>
    <col min="1534" max="1534" width="6" style="136" customWidth="1"/>
    <col min="1535" max="1535" width="7.5" style="136" customWidth="1"/>
    <col min="1536" max="1536" width="5.875" style="136" customWidth="1"/>
    <col min="1537" max="1537" width="9.375" style="136" customWidth="1"/>
    <col min="1538" max="1538" width="32" style="136" customWidth="1"/>
    <col min="1539" max="1539" width="9.625" style="136" customWidth="1"/>
    <col min="1540" max="1540" width="5.875" style="136" customWidth="1"/>
    <col min="1541" max="1541" width="7.5" style="136" customWidth="1"/>
    <col min="1542" max="1542" width="32.125" style="136" customWidth="1"/>
    <col min="1543" max="1545" width="6" style="136" customWidth="1"/>
    <col min="1546" max="1546" width="5.875" style="136" customWidth="1"/>
    <col min="1547" max="1547" width="7.5" style="136" customWidth="1"/>
    <col min="1548" max="1548" width="32.125" style="136" customWidth="1"/>
    <col min="1549" max="1549" width="10.625" style="136" customWidth="1"/>
    <col min="1550" max="1553" width="8.875" style="136"/>
    <col min="1554" max="1554" width="25" style="136" customWidth="1"/>
    <col min="1555" max="1783" width="8.875" style="136"/>
    <col min="1784" max="1784" width="9.5" style="136" customWidth="1"/>
    <col min="1785" max="1785" width="9.625" style="136" customWidth="1"/>
    <col min="1786" max="1786" width="5.875" style="136" customWidth="1"/>
    <col min="1787" max="1787" width="9" style="136" customWidth="1"/>
    <col min="1788" max="1788" width="32.125" style="136" customWidth="1"/>
    <col min="1789" max="1789" width="7.5" style="136" customWidth="1"/>
    <col min="1790" max="1790" width="6" style="136" customWidth="1"/>
    <col min="1791" max="1791" width="7.5" style="136" customWidth="1"/>
    <col min="1792" max="1792" width="5.875" style="136" customWidth="1"/>
    <col min="1793" max="1793" width="9.375" style="136" customWidth="1"/>
    <col min="1794" max="1794" width="32" style="136" customWidth="1"/>
    <col min="1795" max="1795" width="9.625" style="136" customWidth="1"/>
    <col min="1796" max="1796" width="5.875" style="136" customWidth="1"/>
    <col min="1797" max="1797" width="7.5" style="136" customWidth="1"/>
    <col min="1798" max="1798" width="32.125" style="136" customWidth="1"/>
    <col min="1799" max="1801" width="6" style="136" customWidth="1"/>
    <col min="1802" max="1802" width="5.875" style="136" customWidth="1"/>
    <col min="1803" max="1803" width="7.5" style="136" customWidth="1"/>
    <col min="1804" max="1804" width="32.125" style="136" customWidth="1"/>
    <col min="1805" max="1805" width="10.625" style="136" customWidth="1"/>
    <col min="1806" max="1809" width="8.875" style="136"/>
    <col min="1810" max="1810" width="25" style="136" customWidth="1"/>
    <col min="1811" max="2039" width="8.875" style="136"/>
    <col min="2040" max="2040" width="9.5" style="136" customWidth="1"/>
    <col min="2041" max="2041" width="9.625" style="136" customWidth="1"/>
    <col min="2042" max="2042" width="5.875" style="136" customWidth="1"/>
    <col min="2043" max="2043" width="9" style="136" customWidth="1"/>
    <col min="2044" max="2044" width="32.125" style="136" customWidth="1"/>
    <col min="2045" max="2045" width="7.5" style="136" customWidth="1"/>
    <col min="2046" max="2046" width="6" style="136" customWidth="1"/>
    <col min="2047" max="2047" width="7.5" style="136" customWidth="1"/>
    <col min="2048" max="2048" width="5.875" style="136" customWidth="1"/>
    <col min="2049" max="2049" width="9.375" style="136" customWidth="1"/>
    <col min="2050" max="2050" width="32" style="136" customWidth="1"/>
    <col min="2051" max="2051" width="9.625" style="136" customWidth="1"/>
    <col min="2052" max="2052" width="5.875" style="136" customWidth="1"/>
    <col min="2053" max="2053" width="7.5" style="136" customWidth="1"/>
    <col min="2054" max="2054" width="32.125" style="136" customWidth="1"/>
    <col min="2055" max="2057" width="6" style="136" customWidth="1"/>
    <col min="2058" max="2058" width="5.875" style="136" customWidth="1"/>
    <col min="2059" max="2059" width="7.5" style="136" customWidth="1"/>
    <col min="2060" max="2060" width="32.125" style="136" customWidth="1"/>
    <col min="2061" max="2061" width="10.625" style="136" customWidth="1"/>
    <col min="2062" max="2065" width="8.875" style="136"/>
    <col min="2066" max="2066" width="25" style="136" customWidth="1"/>
    <col min="2067" max="2295" width="8.875" style="136"/>
    <col min="2296" max="2296" width="9.5" style="136" customWidth="1"/>
    <col min="2297" max="2297" width="9.625" style="136" customWidth="1"/>
    <col min="2298" max="2298" width="5.875" style="136" customWidth="1"/>
    <col min="2299" max="2299" width="9" style="136" customWidth="1"/>
    <col min="2300" max="2300" width="32.125" style="136" customWidth="1"/>
    <col min="2301" max="2301" width="7.5" style="136" customWidth="1"/>
    <col min="2302" max="2302" width="6" style="136" customWidth="1"/>
    <col min="2303" max="2303" width="7.5" style="136" customWidth="1"/>
    <col min="2304" max="2304" width="5.875" style="136" customWidth="1"/>
    <col min="2305" max="2305" width="9.375" style="136" customWidth="1"/>
    <col min="2306" max="2306" width="32" style="136" customWidth="1"/>
    <col min="2307" max="2307" width="9.625" style="136" customWidth="1"/>
    <col min="2308" max="2308" width="5.875" style="136" customWidth="1"/>
    <col min="2309" max="2309" width="7.5" style="136" customWidth="1"/>
    <col min="2310" max="2310" width="32.125" style="136" customWidth="1"/>
    <col min="2311" max="2313" width="6" style="136" customWidth="1"/>
    <col min="2314" max="2314" width="5.875" style="136" customWidth="1"/>
    <col min="2315" max="2315" width="7.5" style="136" customWidth="1"/>
    <col min="2316" max="2316" width="32.125" style="136" customWidth="1"/>
    <col min="2317" max="2317" width="10.625" style="136" customWidth="1"/>
    <col min="2318" max="2321" width="8.875" style="136"/>
    <col min="2322" max="2322" width="25" style="136" customWidth="1"/>
    <col min="2323" max="2551" width="8.875" style="136"/>
    <col min="2552" max="2552" width="9.5" style="136" customWidth="1"/>
    <col min="2553" max="2553" width="9.625" style="136" customWidth="1"/>
    <col min="2554" max="2554" width="5.875" style="136" customWidth="1"/>
    <col min="2555" max="2555" width="9" style="136" customWidth="1"/>
    <col min="2556" max="2556" width="32.125" style="136" customWidth="1"/>
    <col min="2557" max="2557" width="7.5" style="136" customWidth="1"/>
    <col min="2558" max="2558" width="6" style="136" customWidth="1"/>
    <col min="2559" max="2559" width="7.5" style="136" customWidth="1"/>
    <col min="2560" max="2560" width="5.875" style="136" customWidth="1"/>
    <col min="2561" max="2561" width="9.375" style="136" customWidth="1"/>
    <col min="2562" max="2562" width="32" style="136" customWidth="1"/>
    <col min="2563" max="2563" width="9.625" style="136" customWidth="1"/>
    <col min="2564" max="2564" width="5.875" style="136" customWidth="1"/>
    <col min="2565" max="2565" width="7.5" style="136" customWidth="1"/>
    <col min="2566" max="2566" width="32.125" style="136" customWidth="1"/>
    <col min="2567" max="2569" width="6" style="136" customWidth="1"/>
    <col min="2570" max="2570" width="5.875" style="136" customWidth="1"/>
    <col min="2571" max="2571" width="7.5" style="136" customWidth="1"/>
    <col min="2572" max="2572" width="32.125" style="136" customWidth="1"/>
    <col min="2573" max="2573" width="10.625" style="136" customWidth="1"/>
    <col min="2574" max="2577" width="8.875" style="136"/>
    <col min="2578" max="2578" width="25" style="136" customWidth="1"/>
    <col min="2579" max="2807" width="8.875" style="136"/>
    <col min="2808" max="2808" width="9.5" style="136" customWidth="1"/>
    <col min="2809" max="2809" width="9.625" style="136" customWidth="1"/>
    <col min="2810" max="2810" width="5.875" style="136" customWidth="1"/>
    <col min="2811" max="2811" width="9" style="136" customWidth="1"/>
    <col min="2812" max="2812" width="32.125" style="136" customWidth="1"/>
    <col min="2813" max="2813" width="7.5" style="136" customWidth="1"/>
    <col min="2814" max="2814" width="6" style="136" customWidth="1"/>
    <col min="2815" max="2815" width="7.5" style="136" customWidth="1"/>
    <col min="2816" max="2816" width="5.875" style="136" customWidth="1"/>
    <col min="2817" max="2817" width="9.375" style="136" customWidth="1"/>
    <col min="2818" max="2818" width="32" style="136" customWidth="1"/>
    <col min="2819" max="2819" width="9.625" style="136" customWidth="1"/>
    <col min="2820" max="2820" width="5.875" style="136" customWidth="1"/>
    <col min="2821" max="2821" width="7.5" style="136" customWidth="1"/>
    <col min="2822" max="2822" width="32.125" style="136" customWidth="1"/>
    <col min="2823" max="2825" width="6" style="136" customWidth="1"/>
    <col min="2826" max="2826" width="5.875" style="136" customWidth="1"/>
    <col min="2827" max="2827" width="7.5" style="136" customWidth="1"/>
    <col min="2828" max="2828" width="32.125" style="136" customWidth="1"/>
    <col min="2829" max="2829" width="10.625" style="136" customWidth="1"/>
    <col min="2830" max="2833" width="8.875" style="136"/>
    <col min="2834" max="2834" width="25" style="136" customWidth="1"/>
    <col min="2835" max="3063" width="8.875" style="136"/>
    <col min="3064" max="3064" width="9.5" style="136" customWidth="1"/>
    <col min="3065" max="3065" width="9.625" style="136" customWidth="1"/>
    <col min="3066" max="3066" width="5.875" style="136" customWidth="1"/>
    <col min="3067" max="3067" width="9" style="136" customWidth="1"/>
    <col min="3068" max="3068" width="32.125" style="136" customWidth="1"/>
    <col min="3069" max="3069" width="7.5" style="136" customWidth="1"/>
    <col min="3070" max="3070" width="6" style="136" customWidth="1"/>
    <col min="3071" max="3071" width="7.5" style="136" customWidth="1"/>
    <col min="3072" max="3072" width="5.875" style="136" customWidth="1"/>
    <col min="3073" max="3073" width="9.375" style="136" customWidth="1"/>
    <col min="3074" max="3074" width="32" style="136" customWidth="1"/>
    <col min="3075" max="3075" width="9.625" style="136" customWidth="1"/>
    <col min="3076" max="3076" width="5.875" style="136" customWidth="1"/>
    <col min="3077" max="3077" width="7.5" style="136" customWidth="1"/>
    <col min="3078" max="3078" width="32.125" style="136" customWidth="1"/>
    <col min="3079" max="3081" width="6" style="136" customWidth="1"/>
    <col min="3082" max="3082" width="5.875" style="136" customWidth="1"/>
    <col min="3083" max="3083" width="7.5" style="136" customWidth="1"/>
    <col min="3084" max="3084" width="32.125" style="136" customWidth="1"/>
    <col min="3085" max="3085" width="10.625" style="136" customWidth="1"/>
    <col min="3086" max="3089" width="8.875" style="136"/>
    <col min="3090" max="3090" width="25" style="136" customWidth="1"/>
    <col min="3091" max="3319" width="8.875" style="136"/>
    <col min="3320" max="3320" width="9.5" style="136" customWidth="1"/>
    <col min="3321" max="3321" width="9.625" style="136" customWidth="1"/>
    <col min="3322" max="3322" width="5.875" style="136" customWidth="1"/>
    <col min="3323" max="3323" width="9" style="136" customWidth="1"/>
    <col min="3324" max="3324" width="32.125" style="136" customWidth="1"/>
    <col min="3325" max="3325" width="7.5" style="136" customWidth="1"/>
    <col min="3326" max="3326" width="6" style="136" customWidth="1"/>
    <col min="3327" max="3327" width="7.5" style="136" customWidth="1"/>
    <col min="3328" max="3328" width="5.875" style="136" customWidth="1"/>
    <col min="3329" max="3329" width="9.375" style="136" customWidth="1"/>
    <col min="3330" max="3330" width="32" style="136" customWidth="1"/>
    <col min="3331" max="3331" width="9.625" style="136" customWidth="1"/>
    <col min="3332" max="3332" width="5.875" style="136" customWidth="1"/>
    <col min="3333" max="3333" width="7.5" style="136" customWidth="1"/>
    <col min="3334" max="3334" width="32.125" style="136" customWidth="1"/>
    <col min="3335" max="3337" width="6" style="136" customWidth="1"/>
    <col min="3338" max="3338" width="5.875" style="136" customWidth="1"/>
    <col min="3339" max="3339" width="7.5" style="136" customWidth="1"/>
    <col min="3340" max="3340" width="32.125" style="136" customWidth="1"/>
    <col min="3341" max="3341" width="10.625" style="136" customWidth="1"/>
    <col min="3342" max="3345" width="8.875" style="136"/>
    <col min="3346" max="3346" width="25" style="136" customWidth="1"/>
    <col min="3347" max="3575" width="8.875" style="136"/>
    <col min="3576" max="3576" width="9.5" style="136" customWidth="1"/>
    <col min="3577" max="3577" width="9.625" style="136" customWidth="1"/>
    <col min="3578" max="3578" width="5.875" style="136" customWidth="1"/>
    <col min="3579" max="3579" width="9" style="136" customWidth="1"/>
    <col min="3580" max="3580" width="32.125" style="136" customWidth="1"/>
    <col min="3581" max="3581" width="7.5" style="136" customWidth="1"/>
    <col min="3582" max="3582" width="6" style="136" customWidth="1"/>
    <col min="3583" max="3583" width="7.5" style="136" customWidth="1"/>
    <col min="3584" max="3584" width="5.875" style="136" customWidth="1"/>
    <col min="3585" max="3585" width="9.375" style="136" customWidth="1"/>
    <col min="3586" max="3586" width="32" style="136" customWidth="1"/>
    <col min="3587" max="3587" width="9.625" style="136" customWidth="1"/>
    <col min="3588" max="3588" width="5.875" style="136" customWidth="1"/>
    <col min="3589" max="3589" width="7.5" style="136" customWidth="1"/>
    <col min="3590" max="3590" width="32.125" style="136" customWidth="1"/>
    <col min="3591" max="3593" width="6" style="136" customWidth="1"/>
    <col min="3594" max="3594" width="5.875" style="136" customWidth="1"/>
    <col min="3595" max="3595" width="7.5" style="136" customWidth="1"/>
    <col min="3596" max="3596" width="32.125" style="136" customWidth="1"/>
    <col min="3597" max="3597" width="10.625" style="136" customWidth="1"/>
    <col min="3598" max="3601" width="8.875" style="136"/>
    <col min="3602" max="3602" width="25" style="136" customWidth="1"/>
    <col min="3603" max="3831" width="8.875" style="136"/>
    <col min="3832" max="3832" width="9.5" style="136" customWidth="1"/>
    <col min="3833" max="3833" width="9.625" style="136" customWidth="1"/>
    <col min="3834" max="3834" width="5.875" style="136" customWidth="1"/>
    <col min="3835" max="3835" width="9" style="136" customWidth="1"/>
    <col min="3836" max="3836" width="32.125" style="136" customWidth="1"/>
    <col min="3837" max="3837" width="7.5" style="136" customWidth="1"/>
    <col min="3838" max="3838" width="6" style="136" customWidth="1"/>
    <col min="3839" max="3839" width="7.5" style="136" customWidth="1"/>
    <col min="3840" max="3840" width="5.875" style="136" customWidth="1"/>
    <col min="3841" max="3841" width="9.375" style="136" customWidth="1"/>
    <col min="3842" max="3842" width="32" style="136" customWidth="1"/>
    <col min="3843" max="3843" width="9.625" style="136" customWidth="1"/>
    <col min="3844" max="3844" width="5.875" style="136" customWidth="1"/>
    <col min="3845" max="3845" width="7.5" style="136" customWidth="1"/>
    <col min="3846" max="3846" width="32.125" style="136" customWidth="1"/>
    <col min="3847" max="3849" width="6" style="136" customWidth="1"/>
    <col min="3850" max="3850" width="5.875" style="136" customWidth="1"/>
    <col min="3851" max="3851" width="7.5" style="136" customWidth="1"/>
    <col min="3852" max="3852" width="32.125" style="136" customWidth="1"/>
    <col min="3853" max="3853" width="10.625" style="136" customWidth="1"/>
    <col min="3854" max="3857" width="8.875" style="136"/>
    <col min="3858" max="3858" width="25" style="136" customWidth="1"/>
    <col min="3859" max="4087" width="8.875" style="136"/>
    <col min="4088" max="4088" width="9.5" style="136" customWidth="1"/>
    <col min="4089" max="4089" width="9.625" style="136" customWidth="1"/>
    <col min="4090" max="4090" width="5.875" style="136" customWidth="1"/>
    <col min="4091" max="4091" width="9" style="136" customWidth="1"/>
    <col min="4092" max="4092" width="32.125" style="136" customWidth="1"/>
    <col min="4093" max="4093" width="7.5" style="136" customWidth="1"/>
    <col min="4094" max="4094" width="6" style="136" customWidth="1"/>
    <col min="4095" max="4095" width="7.5" style="136" customWidth="1"/>
    <col min="4096" max="4096" width="5.875" style="136" customWidth="1"/>
    <col min="4097" max="4097" width="9.375" style="136" customWidth="1"/>
    <col min="4098" max="4098" width="32" style="136" customWidth="1"/>
    <col min="4099" max="4099" width="9.625" style="136" customWidth="1"/>
    <col min="4100" max="4100" width="5.875" style="136" customWidth="1"/>
    <col min="4101" max="4101" width="7.5" style="136" customWidth="1"/>
    <col min="4102" max="4102" width="32.125" style="136" customWidth="1"/>
    <col min="4103" max="4105" width="6" style="136" customWidth="1"/>
    <col min="4106" max="4106" width="5.875" style="136" customWidth="1"/>
    <col min="4107" max="4107" width="7.5" style="136" customWidth="1"/>
    <col min="4108" max="4108" width="32.125" style="136" customWidth="1"/>
    <col min="4109" max="4109" width="10.625" style="136" customWidth="1"/>
    <col min="4110" max="4113" width="8.875" style="136"/>
    <col min="4114" max="4114" width="25" style="136" customWidth="1"/>
    <col min="4115" max="4343" width="8.875" style="136"/>
    <col min="4344" max="4344" width="9.5" style="136" customWidth="1"/>
    <col min="4345" max="4345" width="9.625" style="136" customWidth="1"/>
    <col min="4346" max="4346" width="5.875" style="136" customWidth="1"/>
    <col min="4347" max="4347" width="9" style="136" customWidth="1"/>
    <col min="4348" max="4348" width="32.125" style="136" customWidth="1"/>
    <col min="4349" max="4349" width="7.5" style="136" customWidth="1"/>
    <col min="4350" max="4350" width="6" style="136" customWidth="1"/>
    <col min="4351" max="4351" width="7.5" style="136" customWidth="1"/>
    <col min="4352" max="4352" width="5.875" style="136" customWidth="1"/>
    <col min="4353" max="4353" width="9.375" style="136" customWidth="1"/>
    <col min="4354" max="4354" width="32" style="136" customWidth="1"/>
    <col min="4355" max="4355" width="9.625" style="136" customWidth="1"/>
    <col min="4356" max="4356" width="5.875" style="136" customWidth="1"/>
    <col min="4357" max="4357" width="7.5" style="136" customWidth="1"/>
    <col min="4358" max="4358" width="32.125" style="136" customWidth="1"/>
    <col min="4359" max="4361" width="6" style="136" customWidth="1"/>
    <col min="4362" max="4362" width="5.875" style="136" customWidth="1"/>
    <col min="4363" max="4363" width="7.5" style="136" customWidth="1"/>
    <col min="4364" max="4364" width="32.125" style="136" customWidth="1"/>
    <col min="4365" max="4365" width="10.625" style="136" customWidth="1"/>
    <col min="4366" max="4369" width="8.875" style="136"/>
    <col min="4370" max="4370" width="25" style="136" customWidth="1"/>
    <col min="4371" max="4599" width="8.875" style="136"/>
    <col min="4600" max="4600" width="9.5" style="136" customWidth="1"/>
    <col min="4601" max="4601" width="9.625" style="136" customWidth="1"/>
    <col min="4602" max="4602" width="5.875" style="136" customWidth="1"/>
    <col min="4603" max="4603" width="9" style="136" customWidth="1"/>
    <col min="4604" max="4604" width="32.125" style="136" customWidth="1"/>
    <col min="4605" max="4605" width="7.5" style="136" customWidth="1"/>
    <col min="4606" max="4606" width="6" style="136" customWidth="1"/>
    <col min="4607" max="4607" width="7.5" style="136" customWidth="1"/>
    <col min="4608" max="4608" width="5.875" style="136" customWidth="1"/>
    <col min="4609" max="4609" width="9.375" style="136" customWidth="1"/>
    <col min="4610" max="4610" width="32" style="136" customWidth="1"/>
    <col min="4611" max="4611" width="9.625" style="136" customWidth="1"/>
    <col min="4612" max="4612" width="5.875" style="136" customWidth="1"/>
    <col min="4613" max="4613" width="7.5" style="136" customWidth="1"/>
    <col min="4614" max="4614" width="32.125" style="136" customWidth="1"/>
    <col min="4615" max="4617" width="6" style="136" customWidth="1"/>
    <col min="4618" max="4618" width="5.875" style="136" customWidth="1"/>
    <col min="4619" max="4619" width="7.5" style="136" customWidth="1"/>
    <col min="4620" max="4620" width="32.125" style="136" customWidth="1"/>
    <col min="4621" max="4621" width="10.625" style="136" customWidth="1"/>
    <col min="4622" max="4625" width="8.875" style="136"/>
    <col min="4626" max="4626" width="25" style="136" customWidth="1"/>
    <col min="4627" max="4855" width="8.875" style="136"/>
    <col min="4856" max="4856" width="9.5" style="136" customWidth="1"/>
    <col min="4857" max="4857" width="9.625" style="136" customWidth="1"/>
    <col min="4858" max="4858" width="5.875" style="136" customWidth="1"/>
    <col min="4859" max="4859" width="9" style="136" customWidth="1"/>
    <col min="4860" max="4860" width="32.125" style="136" customWidth="1"/>
    <col min="4861" max="4861" width="7.5" style="136" customWidth="1"/>
    <col min="4862" max="4862" width="6" style="136" customWidth="1"/>
    <col min="4863" max="4863" width="7.5" style="136" customWidth="1"/>
    <col min="4864" max="4864" width="5.875" style="136" customWidth="1"/>
    <col min="4865" max="4865" width="9.375" style="136" customWidth="1"/>
    <col min="4866" max="4866" width="32" style="136" customWidth="1"/>
    <col min="4867" max="4867" width="9.625" style="136" customWidth="1"/>
    <col min="4868" max="4868" width="5.875" style="136" customWidth="1"/>
    <col min="4869" max="4869" width="7.5" style="136" customWidth="1"/>
    <col min="4870" max="4870" width="32.125" style="136" customWidth="1"/>
    <col min="4871" max="4873" width="6" style="136" customWidth="1"/>
    <col min="4874" max="4874" width="5.875" style="136" customWidth="1"/>
    <col min="4875" max="4875" width="7.5" style="136" customWidth="1"/>
    <col min="4876" max="4876" width="32.125" style="136" customWidth="1"/>
    <col min="4877" max="4877" width="10.625" style="136" customWidth="1"/>
    <col min="4878" max="4881" width="8.875" style="136"/>
    <col min="4882" max="4882" width="25" style="136" customWidth="1"/>
    <col min="4883" max="5111" width="8.875" style="136"/>
    <col min="5112" max="5112" width="9.5" style="136" customWidth="1"/>
    <col min="5113" max="5113" width="9.625" style="136" customWidth="1"/>
    <col min="5114" max="5114" width="5.875" style="136" customWidth="1"/>
    <col min="5115" max="5115" width="9" style="136" customWidth="1"/>
    <col min="5116" max="5116" width="32.125" style="136" customWidth="1"/>
    <col min="5117" max="5117" width="7.5" style="136" customWidth="1"/>
    <col min="5118" max="5118" width="6" style="136" customWidth="1"/>
    <col min="5119" max="5119" width="7.5" style="136" customWidth="1"/>
    <col min="5120" max="5120" width="5.875" style="136" customWidth="1"/>
    <col min="5121" max="5121" width="9.375" style="136" customWidth="1"/>
    <col min="5122" max="5122" width="32" style="136" customWidth="1"/>
    <col min="5123" max="5123" width="9.625" style="136" customWidth="1"/>
    <col min="5124" max="5124" width="5.875" style="136" customWidth="1"/>
    <col min="5125" max="5125" width="7.5" style="136" customWidth="1"/>
    <col min="5126" max="5126" width="32.125" style="136" customWidth="1"/>
    <col min="5127" max="5129" width="6" style="136" customWidth="1"/>
    <col min="5130" max="5130" width="5.875" style="136" customWidth="1"/>
    <col min="5131" max="5131" width="7.5" style="136" customWidth="1"/>
    <col min="5132" max="5132" width="32.125" style="136" customWidth="1"/>
    <col min="5133" max="5133" width="10.625" style="136" customWidth="1"/>
    <col min="5134" max="5137" width="8.875" style="136"/>
    <col min="5138" max="5138" width="25" style="136" customWidth="1"/>
    <col min="5139" max="5367" width="8.875" style="136"/>
    <col min="5368" max="5368" width="9.5" style="136" customWidth="1"/>
    <col min="5369" max="5369" width="9.625" style="136" customWidth="1"/>
    <col min="5370" max="5370" width="5.875" style="136" customWidth="1"/>
    <col min="5371" max="5371" width="9" style="136" customWidth="1"/>
    <col min="5372" max="5372" width="32.125" style="136" customWidth="1"/>
    <col min="5373" max="5373" width="7.5" style="136" customWidth="1"/>
    <col min="5374" max="5374" width="6" style="136" customWidth="1"/>
    <col min="5375" max="5375" width="7.5" style="136" customWidth="1"/>
    <col min="5376" max="5376" width="5.875" style="136" customWidth="1"/>
    <col min="5377" max="5377" width="9.375" style="136" customWidth="1"/>
    <col min="5378" max="5378" width="32" style="136" customWidth="1"/>
    <col min="5379" max="5379" width="9.625" style="136" customWidth="1"/>
    <col min="5380" max="5380" width="5.875" style="136" customWidth="1"/>
    <col min="5381" max="5381" width="7.5" style="136" customWidth="1"/>
    <col min="5382" max="5382" width="32.125" style="136" customWidth="1"/>
    <col min="5383" max="5385" width="6" style="136" customWidth="1"/>
    <col min="5386" max="5386" width="5.875" style="136" customWidth="1"/>
    <col min="5387" max="5387" width="7.5" style="136" customWidth="1"/>
    <col min="5388" max="5388" width="32.125" style="136" customWidth="1"/>
    <col min="5389" max="5389" width="10.625" style="136" customWidth="1"/>
    <col min="5390" max="5393" width="8.875" style="136"/>
    <col min="5394" max="5394" width="25" style="136" customWidth="1"/>
    <col min="5395" max="5623" width="8.875" style="136"/>
    <col min="5624" max="5624" width="9.5" style="136" customWidth="1"/>
    <col min="5625" max="5625" width="9.625" style="136" customWidth="1"/>
    <col min="5626" max="5626" width="5.875" style="136" customWidth="1"/>
    <col min="5627" max="5627" width="9" style="136" customWidth="1"/>
    <col min="5628" max="5628" width="32.125" style="136" customWidth="1"/>
    <col min="5629" max="5629" width="7.5" style="136" customWidth="1"/>
    <col min="5630" max="5630" width="6" style="136" customWidth="1"/>
    <col min="5631" max="5631" width="7.5" style="136" customWidth="1"/>
    <col min="5632" max="5632" width="5.875" style="136" customWidth="1"/>
    <col min="5633" max="5633" width="9.375" style="136" customWidth="1"/>
    <col min="5634" max="5634" width="32" style="136" customWidth="1"/>
    <col min="5635" max="5635" width="9.625" style="136" customWidth="1"/>
    <col min="5636" max="5636" width="5.875" style="136" customWidth="1"/>
    <col min="5637" max="5637" width="7.5" style="136" customWidth="1"/>
    <col min="5638" max="5638" width="32.125" style="136" customWidth="1"/>
    <col min="5639" max="5641" width="6" style="136" customWidth="1"/>
    <col min="5642" max="5642" width="5.875" style="136" customWidth="1"/>
    <col min="5643" max="5643" width="7.5" style="136" customWidth="1"/>
    <col min="5644" max="5644" width="32.125" style="136" customWidth="1"/>
    <col min="5645" max="5645" width="10.625" style="136" customWidth="1"/>
    <col min="5646" max="5649" width="8.875" style="136"/>
    <col min="5650" max="5650" width="25" style="136" customWidth="1"/>
    <col min="5651" max="5879" width="8.875" style="136"/>
    <col min="5880" max="5880" width="9.5" style="136" customWidth="1"/>
    <col min="5881" max="5881" width="9.625" style="136" customWidth="1"/>
    <col min="5882" max="5882" width="5.875" style="136" customWidth="1"/>
    <col min="5883" max="5883" width="9" style="136" customWidth="1"/>
    <col min="5884" max="5884" width="32.125" style="136" customWidth="1"/>
    <col min="5885" max="5885" width="7.5" style="136" customWidth="1"/>
    <col min="5886" max="5886" width="6" style="136" customWidth="1"/>
    <col min="5887" max="5887" width="7.5" style="136" customWidth="1"/>
    <col min="5888" max="5888" width="5.875" style="136" customWidth="1"/>
    <col min="5889" max="5889" width="9.375" style="136" customWidth="1"/>
    <col min="5890" max="5890" width="32" style="136" customWidth="1"/>
    <col min="5891" max="5891" width="9.625" style="136" customWidth="1"/>
    <col min="5892" max="5892" width="5.875" style="136" customWidth="1"/>
    <col min="5893" max="5893" width="7.5" style="136" customWidth="1"/>
    <col min="5894" max="5894" width="32.125" style="136" customWidth="1"/>
    <col min="5895" max="5897" width="6" style="136" customWidth="1"/>
    <col min="5898" max="5898" width="5.875" style="136" customWidth="1"/>
    <col min="5899" max="5899" width="7.5" style="136" customWidth="1"/>
    <col min="5900" max="5900" width="32.125" style="136" customWidth="1"/>
    <col min="5901" max="5901" width="10.625" style="136" customWidth="1"/>
    <col min="5902" max="5905" width="8.875" style="136"/>
    <col min="5906" max="5906" width="25" style="136" customWidth="1"/>
    <col min="5907" max="6135" width="8.875" style="136"/>
    <col min="6136" max="6136" width="9.5" style="136" customWidth="1"/>
    <col min="6137" max="6137" width="9.625" style="136" customWidth="1"/>
    <col min="6138" max="6138" width="5.875" style="136" customWidth="1"/>
    <col min="6139" max="6139" width="9" style="136" customWidth="1"/>
    <col min="6140" max="6140" width="32.125" style="136" customWidth="1"/>
    <col min="6141" max="6141" width="7.5" style="136" customWidth="1"/>
    <col min="6142" max="6142" width="6" style="136" customWidth="1"/>
    <col min="6143" max="6143" width="7.5" style="136" customWidth="1"/>
    <col min="6144" max="6144" width="5.875" style="136" customWidth="1"/>
    <col min="6145" max="6145" width="9.375" style="136" customWidth="1"/>
    <col min="6146" max="6146" width="32" style="136" customWidth="1"/>
    <col min="6147" max="6147" width="9.625" style="136" customWidth="1"/>
    <col min="6148" max="6148" width="5.875" style="136" customWidth="1"/>
    <col min="6149" max="6149" width="7.5" style="136" customWidth="1"/>
    <col min="6150" max="6150" width="32.125" style="136" customWidth="1"/>
    <col min="6151" max="6153" width="6" style="136" customWidth="1"/>
    <col min="6154" max="6154" width="5.875" style="136" customWidth="1"/>
    <col min="6155" max="6155" width="7.5" style="136" customWidth="1"/>
    <col min="6156" max="6156" width="32.125" style="136" customWidth="1"/>
    <col min="6157" max="6157" width="10.625" style="136" customWidth="1"/>
    <col min="6158" max="6161" width="8.875" style="136"/>
    <col min="6162" max="6162" width="25" style="136" customWidth="1"/>
    <col min="6163" max="6391" width="8.875" style="136"/>
    <col min="6392" max="6392" width="9.5" style="136" customWidth="1"/>
    <col min="6393" max="6393" width="9.625" style="136" customWidth="1"/>
    <col min="6394" max="6394" width="5.875" style="136" customWidth="1"/>
    <col min="6395" max="6395" width="9" style="136" customWidth="1"/>
    <col min="6396" max="6396" width="32.125" style="136" customWidth="1"/>
    <col min="6397" max="6397" width="7.5" style="136" customWidth="1"/>
    <col min="6398" max="6398" width="6" style="136" customWidth="1"/>
    <col min="6399" max="6399" width="7.5" style="136" customWidth="1"/>
    <col min="6400" max="6400" width="5.875" style="136" customWidth="1"/>
    <col min="6401" max="6401" width="9.375" style="136" customWidth="1"/>
    <col min="6402" max="6402" width="32" style="136" customWidth="1"/>
    <col min="6403" max="6403" width="9.625" style="136" customWidth="1"/>
    <col min="6404" max="6404" width="5.875" style="136" customWidth="1"/>
    <col min="6405" max="6405" width="7.5" style="136" customWidth="1"/>
    <col min="6406" max="6406" width="32.125" style="136" customWidth="1"/>
    <col min="6407" max="6409" width="6" style="136" customWidth="1"/>
    <col min="6410" max="6410" width="5.875" style="136" customWidth="1"/>
    <col min="6411" max="6411" width="7.5" style="136" customWidth="1"/>
    <col min="6412" max="6412" width="32.125" style="136" customWidth="1"/>
    <col min="6413" max="6413" width="10.625" style="136" customWidth="1"/>
    <col min="6414" max="6417" width="8.875" style="136"/>
    <col min="6418" max="6418" width="25" style="136" customWidth="1"/>
    <col min="6419" max="6647" width="8.875" style="136"/>
    <col min="6648" max="6648" width="9.5" style="136" customWidth="1"/>
    <col min="6649" max="6649" width="9.625" style="136" customWidth="1"/>
    <col min="6650" max="6650" width="5.875" style="136" customWidth="1"/>
    <col min="6651" max="6651" width="9" style="136" customWidth="1"/>
    <col min="6652" max="6652" width="32.125" style="136" customWidth="1"/>
    <col min="6653" max="6653" width="7.5" style="136" customWidth="1"/>
    <col min="6654" max="6654" width="6" style="136" customWidth="1"/>
    <col min="6655" max="6655" width="7.5" style="136" customWidth="1"/>
    <col min="6656" max="6656" width="5.875" style="136" customWidth="1"/>
    <col min="6657" max="6657" width="9.375" style="136" customWidth="1"/>
    <col min="6658" max="6658" width="32" style="136" customWidth="1"/>
    <col min="6659" max="6659" width="9.625" style="136" customWidth="1"/>
    <col min="6660" max="6660" width="5.875" style="136" customWidth="1"/>
    <col min="6661" max="6661" width="7.5" style="136" customWidth="1"/>
    <col min="6662" max="6662" width="32.125" style="136" customWidth="1"/>
    <col min="6663" max="6665" width="6" style="136" customWidth="1"/>
    <col min="6666" max="6666" width="5.875" style="136" customWidth="1"/>
    <col min="6667" max="6667" width="7.5" style="136" customWidth="1"/>
    <col min="6668" max="6668" width="32.125" style="136" customWidth="1"/>
    <col min="6669" max="6669" width="10.625" style="136" customWidth="1"/>
    <col min="6670" max="6673" width="8.875" style="136"/>
    <col min="6674" max="6674" width="25" style="136" customWidth="1"/>
    <col min="6675" max="6903" width="8.875" style="136"/>
    <col min="6904" max="6904" width="9.5" style="136" customWidth="1"/>
    <col min="6905" max="6905" width="9.625" style="136" customWidth="1"/>
    <col min="6906" max="6906" width="5.875" style="136" customWidth="1"/>
    <col min="6907" max="6907" width="9" style="136" customWidth="1"/>
    <col min="6908" max="6908" width="32.125" style="136" customWidth="1"/>
    <col min="6909" max="6909" width="7.5" style="136" customWidth="1"/>
    <col min="6910" max="6910" width="6" style="136" customWidth="1"/>
    <col min="6911" max="6911" width="7.5" style="136" customWidth="1"/>
    <col min="6912" max="6912" width="5.875" style="136" customWidth="1"/>
    <col min="6913" max="6913" width="9.375" style="136" customWidth="1"/>
    <col min="6914" max="6914" width="32" style="136" customWidth="1"/>
    <col min="6915" max="6915" width="9.625" style="136" customWidth="1"/>
    <col min="6916" max="6916" width="5.875" style="136" customWidth="1"/>
    <col min="6917" max="6917" width="7.5" style="136" customWidth="1"/>
    <col min="6918" max="6918" width="32.125" style="136" customWidth="1"/>
    <col min="6919" max="6921" width="6" style="136" customWidth="1"/>
    <col min="6922" max="6922" width="5.875" style="136" customWidth="1"/>
    <col min="6923" max="6923" width="7.5" style="136" customWidth="1"/>
    <col min="6924" max="6924" width="32.125" style="136" customWidth="1"/>
    <col min="6925" max="6925" width="10.625" style="136" customWidth="1"/>
    <col min="6926" max="6929" width="8.875" style="136"/>
    <col min="6930" max="6930" width="25" style="136" customWidth="1"/>
    <col min="6931" max="7159" width="8.875" style="136"/>
    <col min="7160" max="7160" width="9.5" style="136" customWidth="1"/>
    <col min="7161" max="7161" width="9.625" style="136" customWidth="1"/>
    <col min="7162" max="7162" width="5.875" style="136" customWidth="1"/>
    <col min="7163" max="7163" width="9" style="136" customWidth="1"/>
    <col min="7164" max="7164" width="32.125" style="136" customWidth="1"/>
    <col min="7165" max="7165" width="7.5" style="136" customWidth="1"/>
    <col min="7166" max="7166" width="6" style="136" customWidth="1"/>
    <col min="7167" max="7167" width="7.5" style="136" customWidth="1"/>
    <col min="7168" max="7168" width="5.875" style="136" customWidth="1"/>
    <col min="7169" max="7169" width="9.375" style="136" customWidth="1"/>
    <col min="7170" max="7170" width="32" style="136" customWidth="1"/>
    <col min="7171" max="7171" width="9.625" style="136" customWidth="1"/>
    <col min="7172" max="7172" width="5.875" style="136" customWidth="1"/>
    <col min="7173" max="7173" width="7.5" style="136" customWidth="1"/>
    <col min="7174" max="7174" width="32.125" style="136" customWidth="1"/>
    <col min="7175" max="7177" width="6" style="136" customWidth="1"/>
    <col min="7178" max="7178" width="5.875" style="136" customWidth="1"/>
    <col min="7179" max="7179" width="7.5" style="136" customWidth="1"/>
    <col min="7180" max="7180" width="32.125" style="136" customWidth="1"/>
    <col min="7181" max="7181" width="10.625" style="136" customWidth="1"/>
    <col min="7182" max="7185" width="8.875" style="136"/>
    <col min="7186" max="7186" width="25" style="136" customWidth="1"/>
    <col min="7187" max="7415" width="8.875" style="136"/>
    <col min="7416" max="7416" width="9.5" style="136" customWidth="1"/>
    <col min="7417" max="7417" width="9.625" style="136" customWidth="1"/>
    <col min="7418" max="7418" width="5.875" style="136" customWidth="1"/>
    <col min="7419" max="7419" width="9" style="136" customWidth="1"/>
    <col min="7420" max="7420" width="32.125" style="136" customWidth="1"/>
    <col min="7421" max="7421" width="7.5" style="136" customWidth="1"/>
    <col min="7422" max="7422" width="6" style="136" customWidth="1"/>
    <col min="7423" max="7423" width="7.5" style="136" customWidth="1"/>
    <col min="7424" max="7424" width="5.875" style="136" customWidth="1"/>
    <col min="7425" max="7425" width="9.375" style="136" customWidth="1"/>
    <col min="7426" max="7426" width="32" style="136" customWidth="1"/>
    <col min="7427" max="7427" width="9.625" style="136" customWidth="1"/>
    <col min="7428" max="7428" width="5.875" style="136" customWidth="1"/>
    <col min="7429" max="7429" width="7.5" style="136" customWidth="1"/>
    <col min="7430" max="7430" width="32.125" style="136" customWidth="1"/>
    <col min="7431" max="7433" width="6" style="136" customWidth="1"/>
    <col min="7434" max="7434" width="5.875" style="136" customWidth="1"/>
    <col min="7435" max="7435" width="7.5" style="136" customWidth="1"/>
    <col min="7436" max="7436" width="32.125" style="136" customWidth="1"/>
    <col min="7437" max="7437" width="10.625" style="136" customWidth="1"/>
    <col min="7438" max="7441" width="8.875" style="136"/>
    <col min="7442" max="7442" width="25" style="136" customWidth="1"/>
    <col min="7443" max="7671" width="8.875" style="136"/>
    <col min="7672" max="7672" width="9.5" style="136" customWidth="1"/>
    <col min="7673" max="7673" width="9.625" style="136" customWidth="1"/>
    <col min="7674" max="7674" width="5.875" style="136" customWidth="1"/>
    <col min="7675" max="7675" width="9" style="136" customWidth="1"/>
    <col min="7676" max="7676" width="32.125" style="136" customWidth="1"/>
    <col min="7677" max="7677" width="7.5" style="136" customWidth="1"/>
    <col min="7678" max="7678" width="6" style="136" customWidth="1"/>
    <col min="7679" max="7679" width="7.5" style="136" customWidth="1"/>
    <col min="7680" max="7680" width="5.875" style="136" customWidth="1"/>
    <col min="7681" max="7681" width="9.375" style="136" customWidth="1"/>
    <col min="7682" max="7682" width="32" style="136" customWidth="1"/>
    <col min="7683" max="7683" width="9.625" style="136" customWidth="1"/>
    <col min="7684" max="7684" width="5.875" style="136" customWidth="1"/>
    <col min="7685" max="7685" width="7.5" style="136" customWidth="1"/>
    <col min="7686" max="7686" width="32.125" style="136" customWidth="1"/>
    <col min="7687" max="7689" width="6" style="136" customWidth="1"/>
    <col min="7690" max="7690" width="5.875" style="136" customWidth="1"/>
    <col min="7691" max="7691" width="7.5" style="136" customWidth="1"/>
    <col min="7692" max="7692" width="32.125" style="136" customWidth="1"/>
    <col min="7693" max="7693" width="10.625" style="136" customWidth="1"/>
    <col min="7694" max="7697" width="8.875" style="136"/>
    <col min="7698" max="7698" width="25" style="136" customWidth="1"/>
    <col min="7699" max="7927" width="8.875" style="136"/>
    <col min="7928" max="7928" width="9.5" style="136" customWidth="1"/>
    <col min="7929" max="7929" width="9.625" style="136" customWidth="1"/>
    <col min="7930" max="7930" width="5.875" style="136" customWidth="1"/>
    <col min="7931" max="7931" width="9" style="136" customWidth="1"/>
    <col min="7932" max="7932" width="32.125" style="136" customWidth="1"/>
    <col min="7933" max="7933" width="7.5" style="136" customWidth="1"/>
    <col min="7934" max="7934" width="6" style="136" customWidth="1"/>
    <col min="7935" max="7935" width="7.5" style="136" customWidth="1"/>
    <col min="7936" max="7936" width="5.875" style="136" customWidth="1"/>
    <col min="7937" max="7937" width="9.375" style="136" customWidth="1"/>
    <col min="7938" max="7938" width="32" style="136" customWidth="1"/>
    <col min="7939" max="7939" width="9.625" style="136" customWidth="1"/>
    <col min="7940" max="7940" width="5.875" style="136" customWidth="1"/>
    <col min="7941" max="7941" width="7.5" style="136" customWidth="1"/>
    <col min="7942" max="7942" width="32.125" style="136" customWidth="1"/>
    <col min="7943" max="7945" width="6" style="136" customWidth="1"/>
    <col min="7946" max="7946" width="5.875" style="136" customWidth="1"/>
    <col min="7947" max="7947" width="7.5" style="136" customWidth="1"/>
    <col min="7948" max="7948" width="32.125" style="136" customWidth="1"/>
    <col min="7949" max="7949" width="10.625" style="136" customWidth="1"/>
    <col min="7950" max="7953" width="8.875" style="136"/>
    <col min="7954" max="7954" width="25" style="136" customWidth="1"/>
    <col min="7955" max="8183" width="8.875" style="136"/>
    <col min="8184" max="8184" width="9.5" style="136" customWidth="1"/>
    <col min="8185" max="8185" width="9.625" style="136" customWidth="1"/>
    <col min="8186" max="8186" width="5.875" style="136" customWidth="1"/>
    <col min="8187" max="8187" width="9" style="136" customWidth="1"/>
    <col min="8188" max="8188" width="32.125" style="136" customWidth="1"/>
    <col min="8189" max="8189" width="7.5" style="136" customWidth="1"/>
    <col min="8190" max="8190" width="6" style="136" customWidth="1"/>
    <col min="8191" max="8191" width="7.5" style="136" customWidth="1"/>
    <col min="8192" max="8192" width="5.875" style="136" customWidth="1"/>
    <col min="8193" max="8193" width="9.375" style="136" customWidth="1"/>
    <col min="8194" max="8194" width="32" style="136" customWidth="1"/>
    <col min="8195" max="8195" width="9.625" style="136" customWidth="1"/>
    <col min="8196" max="8196" width="5.875" style="136" customWidth="1"/>
    <col min="8197" max="8197" width="7.5" style="136" customWidth="1"/>
    <col min="8198" max="8198" width="32.125" style="136" customWidth="1"/>
    <col min="8199" max="8201" width="6" style="136" customWidth="1"/>
    <col min="8202" max="8202" width="5.875" style="136" customWidth="1"/>
    <col min="8203" max="8203" width="7.5" style="136" customWidth="1"/>
    <col min="8204" max="8204" width="32.125" style="136" customWidth="1"/>
    <col min="8205" max="8205" width="10.625" style="136" customWidth="1"/>
    <col min="8206" max="8209" width="8.875" style="136"/>
    <col min="8210" max="8210" width="25" style="136" customWidth="1"/>
    <col min="8211" max="8439" width="8.875" style="136"/>
    <col min="8440" max="8440" width="9.5" style="136" customWidth="1"/>
    <col min="8441" max="8441" width="9.625" style="136" customWidth="1"/>
    <col min="8442" max="8442" width="5.875" style="136" customWidth="1"/>
    <col min="8443" max="8443" width="9" style="136" customWidth="1"/>
    <col min="8444" max="8444" width="32.125" style="136" customWidth="1"/>
    <col min="8445" max="8445" width="7.5" style="136" customWidth="1"/>
    <col min="8446" max="8446" width="6" style="136" customWidth="1"/>
    <col min="8447" max="8447" width="7.5" style="136" customWidth="1"/>
    <col min="8448" max="8448" width="5.875" style="136" customWidth="1"/>
    <col min="8449" max="8449" width="9.375" style="136" customWidth="1"/>
    <col min="8450" max="8450" width="32" style="136" customWidth="1"/>
    <col min="8451" max="8451" width="9.625" style="136" customWidth="1"/>
    <col min="8452" max="8452" width="5.875" style="136" customWidth="1"/>
    <col min="8453" max="8453" width="7.5" style="136" customWidth="1"/>
    <col min="8454" max="8454" width="32.125" style="136" customWidth="1"/>
    <col min="8455" max="8457" width="6" style="136" customWidth="1"/>
    <col min="8458" max="8458" width="5.875" style="136" customWidth="1"/>
    <col min="8459" max="8459" width="7.5" style="136" customWidth="1"/>
    <col min="8460" max="8460" width="32.125" style="136" customWidth="1"/>
    <col min="8461" max="8461" width="10.625" style="136" customWidth="1"/>
    <col min="8462" max="8465" width="8.875" style="136"/>
    <col min="8466" max="8466" width="25" style="136" customWidth="1"/>
    <col min="8467" max="8695" width="8.875" style="136"/>
    <col min="8696" max="8696" width="9.5" style="136" customWidth="1"/>
    <col min="8697" max="8697" width="9.625" style="136" customWidth="1"/>
    <col min="8698" max="8698" width="5.875" style="136" customWidth="1"/>
    <col min="8699" max="8699" width="9" style="136" customWidth="1"/>
    <col min="8700" max="8700" width="32.125" style="136" customWidth="1"/>
    <col min="8701" max="8701" width="7.5" style="136" customWidth="1"/>
    <col min="8702" max="8702" width="6" style="136" customWidth="1"/>
    <col min="8703" max="8703" width="7.5" style="136" customWidth="1"/>
    <col min="8704" max="8704" width="5.875" style="136" customWidth="1"/>
    <col min="8705" max="8705" width="9.375" style="136" customWidth="1"/>
    <col min="8706" max="8706" width="32" style="136" customWidth="1"/>
    <col min="8707" max="8707" width="9.625" style="136" customWidth="1"/>
    <col min="8708" max="8708" width="5.875" style="136" customWidth="1"/>
    <col min="8709" max="8709" width="7.5" style="136" customWidth="1"/>
    <col min="8710" max="8710" width="32.125" style="136" customWidth="1"/>
    <col min="8711" max="8713" width="6" style="136" customWidth="1"/>
    <col min="8714" max="8714" width="5.875" style="136" customWidth="1"/>
    <col min="8715" max="8715" width="7.5" style="136" customWidth="1"/>
    <col min="8716" max="8716" width="32.125" style="136" customWidth="1"/>
    <col min="8717" max="8717" width="10.625" style="136" customWidth="1"/>
    <col min="8718" max="8721" width="8.875" style="136"/>
    <col min="8722" max="8722" width="25" style="136" customWidth="1"/>
    <col min="8723" max="8951" width="8.875" style="136"/>
    <col min="8952" max="8952" width="9.5" style="136" customWidth="1"/>
    <col min="8953" max="8953" width="9.625" style="136" customWidth="1"/>
    <col min="8954" max="8954" width="5.875" style="136" customWidth="1"/>
    <col min="8955" max="8955" width="9" style="136" customWidth="1"/>
    <col min="8956" max="8956" width="32.125" style="136" customWidth="1"/>
    <col min="8957" max="8957" width="7.5" style="136" customWidth="1"/>
    <col min="8958" max="8958" width="6" style="136" customWidth="1"/>
    <col min="8959" max="8959" width="7.5" style="136" customWidth="1"/>
    <col min="8960" max="8960" width="5.875" style="136" customWidth="1"/>
    <col min="8961" max="8961" width="9.375" style="136" customWidth="1"/>
    <col min="8962" max="8962" width="32" style="136" customWidth="1"/>
    <col min="8963" max="8963" width="9.625" style="136" customWidth="1"/>
    <col min="8964" max="8964" width="5.875" style="136" customWidth="1"/>
    <col min="8965" max="8965" width="7.5" style="136" customWidth="1"/>
    <col min="8966" max="8966" width="32.125" style="136" customWidth="1"/>
    <col min="8967" max="8969" width="6" style="136" customWidth="1"/>
    <col min="8970" max="8970" width="5.875" style="136" customWidth="1"/>
    <col min="8971" max="8971" width="7.5" style="136" customWidth="1"/>
    <col min="8972" max="8972" width="32.125" style="136" customWidth="1"/>
    <col min="8973" max="8973" width="10.625" style="136" customWidth="1"/>
    <col min="8974" max="8977" width="8.875" style="136"/>
    <col min="8978" max="8978" width="25" style="136" customWidth="1"/>
    <col min="8979" max="9207" width="8.875" style="136"/>
    <col min="9208" max="9208" width="9.5" style="136" customWidth="1"/>
    <col min="9209" max="9209" width="9.625" style="136" customWidth="1"/>
    <col min="9210" max="9210" width="5.875" style="136" customWidth="1"/>
    <col min="9211" max="9211" width="9" style="136" customWidth="1"/>
    <col min="9212" max="9212" width="32.125" style="136" customWidth="1"/>
    <col min="9213" max="9213" width="7.5" style="136" customWidth="1"/>
    <col min="9214" max="9214" width="6" style="136" customWidth="1"/>
    <col min="9215" max="9215" width="7.5" style="136" customWidth="1"/>
    <col min="9216" max="9216" width="5.875" style="136" customWidth="1"/>
    <col min="9217" max="9217" width="9.375" style="136" customWidth="1"/>
    <col min="9218" max="9218" width="32" style="136" customWidth="1"/>
    <col min="9219" max="9219" width="9.625" style="136" customWidth="1"/>
    <col min="9220" max="9220" width="5.875" style="136" customWidth="1"/>
    <col min="9221" max="9221" width="7.5" style="136" customWidth="1"/>
    <col min="9222" max="9222" width="32.125" style="136" customWidth="1"/>
    <col min="9223" max="9225" width="6" style="136" customWidth="1"/>
    <col min="9226" max="9226" width="5.875" style="136" customWidth="1"/>
    <col min="9227" max="9227" width="7.5" style="136" customWidth="1"/>
    <col min="9228" max="9228" width="32.125" style="136" customWidth="1"/>
    <col min="9229" max="9229" width="10.625" style="136" customWidth="1"/>
    <col min="9230" max="9233" width="8.875" style="136"/>
    <col min="9234" max="9234" width="25" style="136" customWidth="1"/>
    <col min="9235" max="9463" width="8.875" style="136"/>
    <col min="9464" max="9464" width="9.5" style="136" customWidth="1"/>
    <col min="9465" max="9465" width="9.625" style="136" customWidth="1"/>
    <col min="9466" max="9466" width="5.875" style="136" customWidth="1"/>
    <col min="9467" max="9467" width="9" style="136" customWidth="1"/>
    <col min="9468" max="9468" width="32.125" style="136" customWidth="1"/>
    <col min="9469" max="9469" width="7.5" style="136" customWidth="1"/>
    <col min="9470" max="9470" width="6" style="136" customWidth="1"/>
    <col min="9471" max="9471" width="7.5" style="136" customWidth="1"/>
    <col min="9472" max="9472" width="5.875" style="136" customWidth="1"/>
    <col min="9473" max="9473" width="9.375" style="136" customWidth="1"/>
    <col min="9474" max="9474" width="32" style="136" customWidth="1"/>
    <col min="9475" max="9475" width="9.625" style="136" customWidth="1"/>
    <col min="9476" max="9476" width="5.875" style="136" customWidth="1"/>
    <col min="9477" max="9477" width="7.5" style="136" customWidth="1"/>
    <col min="9478" max="9478" width="32.125" style="136" customWidth="1"/>
    <col min="9479" max="9481" width="6" style="136" customWidth="1"/>
    <col min="9482" max="9482" width="5.875" style="136" customWidth="1"/>
    <col min="9483" max="9483" width="7.5" style="136" customWidth="1"/>
    <col min="9484" max="9484" width="32.125" style="136" customWidth="1"/>
    <col min="9485" max="9485" width="10.625" style="136" customWidth="1"/>
    <col min="9486" max="9489" width="8.875" style="136"/>
    <col min="9490" max="9490" width="25" style="136" customWidth="1"/>
    <col min="9491" max="9719" width="8.875" style="136"/>
    <col min="9720" max="9720" width="9.5" style="136" customWidth="1"/>
    <col min="9721" max="9721" width="9.625" style="136" customWidth="1"/>
    <col min="9722" max="9722" width="5.875" style="136" customWidth="1"/>
    <col min="9723" max="9723" width="9" style="136" customWidth="1"/>
    <col min="9724" max="9724" width="32.125" style="136" customWidth="1"/>
    <col min="9725" max="9725" width="7.5" style="136" customWidth="1"/>
    <col min="9726" max="9726" width="6" style="136" customWidth="1"/>
    <col min="9727" max="9727" width="7.5" style="136" customWidth="1"/>
    <col min="9728" max="9728" width="5.875" style="136" customWidth="1"/>
    <col min="9729" max="9729" width="9.375" style="136" customWidth="1"/>
    <col min="9730" max="9730" width="32" style="136" customWidth="1"/>
    <col min="9731" max="9731" width="9.625" style="136" customWidth="1"/>
    <col min="9732" max="9732" width="5.875" style="136" customWidth="1"/>
    <col min="9733" max="9733" width="7.5" style="136" customWidth="1"/>
    <col min="9734" max="9734" width="32.125" style="136" customWidth="1"/>
    <col min="9735" max="9737" width="6" style="136" customWidth="1"/>
    <col min="9738" max="9738" width="5.875" style="136" customWidth="1"/>
    <col min="9739" max="9739" width="7.5" style="136" customWidth="1"/>
    <col min="9740" max="9740" width="32.125" style="136" customWidth="1"/>
    <col min="9741" max="9741" width="10.625" style="136" customWidth="1"/>
    <col min="9742" max="9745" width="8.875" style="136"/>
    <col min="9746" max="9746" width="25" style="136" customWidth="1"/>
    <col min="9747" max="9975" width="8.875" style="136"/>
    <col min="9976" max="9976" width="9.5" style="136" customWidth="1"/>
    <col min="9977" max="9977" width="9.625" style="136" customWidth="1"/>
    <col min="9978" max="9978" width="5.875" style="136" customWidth="1"/>
    <col min="9979" max="9979" width="9" style="136" customWidth="1"/>
    <col min="9980" max="9980" width="32.125" style="136" customWidth="1"/>
    <col min="9981" max="9981" width="7.5" style="136" customWidth="1"/>
    <col min="9982" max="9982" width="6" style="136" customWidth="1"/>
    <col min="9983" max="9983" width="7.5" style="136" customWidth="1"/>
    <col min="9984" max="9984" width="5.875" style="136" customWidth="1"/>
    <col min="9985" max="9985" width="9.375" style="136" customWidth="1"/>
    <col min="9986" max="9986" width="32" style="136" customWidth="1"/>
    <col min="9987" max="9987" width="9.625" style="136" customWidth="1"/>
    <col min="9988" max="9988" width="5.875" style="136" customWidth="1"/>
    <col min="9989" max="9989" width="7.5" style="136" customWidth="1"/>
    <col min="9990" max="9990" width="32.125" style="136" customWidth="1"/>
    <col min="9991" max="9993" width="6" style="136" customWidth="1"/>
    <col min="9994" max="9994" width="5.875" style="136" customWidth="1"/>
    <col min="9995" max="9995" width="7.5" style="136" customWidth="1"/>
    <col min="9996" max="9996" width="32.125" style="136" customWidth="1"/>
    <col min="9997" max="9997" width="10.625" style="136" customWidth="1"/>
    <col min="9998" max="10001" width="8.875" style="136"/>
    <col min="10002" max="10002" width="25" style="136" customWidth="1"/>
    <col min="10003" max="10231" width="8.875" style="136"/>
    <col min="10232" max="10232" width="9.5" style="136" customWidth="1"/>
    <col min="10233" max="10233" width="9.625" style="136" customWidth="1"/>
    <col min="10234" max="10234" width="5.875" style="136" customWidth="1"/>
    <col min="10235" max="10235" width="9" style="136" customWidth="1"/>
    <col min="10236" max="10236" width="32.125" style="136" customWidth="1"/>
    <col min="10237" max="10237" width="7.5" style="136" customWidth="1"/>
    <col min="10238" max="10238" width="6" style="136" customWidth="1"/>
    <col min="10239" max="10239" width="7.5" style="136" customWidth="1"/>
    <col min="10240" max="10240" width="5.875" style="136" customWidth="1"/>
    <col min="10241" max="10241" width="9.375" style="136" customWidth="1"/>
    <col min="10242" max="10242" width="32" style="136" customWidth="1"/>
    <col min="10243" max="10243" width="9.625" style="136" customWidth="1"/>
    <col min="10244" max="10244" width="5.875" style="136" customWidth="1"/>
    <col min="10245" max="10245" width="7.5" style="136" customWidth="1"/>
    <col min="10246" max="10246" width="32.125" style="136" customWidth="1"/>
    <col min="10247" max="10249" width="6" style="136" customWidth="1"/>
    <col min="10250" max="10250" width="5.875" style="136" customWidth="1"/>
    <col min="10251" max="10251" width="7.5" style="136" customWidth="1"/>
    <col min="10252" max="10252" width="32.125" style="136" customWidth="1"/>
    <col min="10253" max="10253" width="10.625" style="136" customWidth="1"/>
    <col min="10254" max="10257" width="8.875" style="136"/>
    <col min="10258" max="10258" width="25" style="136" customWidth="1"/>
    <col min="10259" max="10487" width="8.875" style="136"/>
    <col min="10488" max="10488" width="9.5" style="136" customWidth="1"/>
    <col min="10489" max="10489" width="9.625" style="136" customWidth="1"/>
    <col min="10490" max="10490" width="5.875" style="136" customWidth="1"/>
    <col min="10491" max="10491" width="9" style="136" customWidth="1"/>
    <col min="10492" max="10492" width="32.125" style="136" customWidth="1"/>
    <col min="10493" max="10493" width="7.5" style="136" customWidth="1"/>
    <col min="10494" max="10494" width="6" style="136" customWidth="1"/>
    <col min="10495" max="10495" width="7.5" style="136" customWidth="1"/>
    <col min="10496" max="10496" width="5.875" style="136" customWidth="1"/>
    <col min="10497" max="10497" width="9.375" style="136" customWidth="1"/>
    <col min="10498" max="10498" width="32" style="136" customWidth="1"/>
    <col min="10499" max="10499" width="9.625" style="136" customWidth="1"/>
    <col min="10500" max="10500" width="5.875" style="136" customWidth="1"/>
    <col min="10501" max="10501" width="7.5" style="136" customWidth="1"/>
    <col min="10502" max="10502" width="32.125" style="136" customWidth="1"/>
    <col min="10503" max="10505" width="6" style="136" customWidth="1"/>
    <col min="10506" max="10506" width="5.875" style="136" customWidth="1"/>
    <col min="10507" max="10507" width="7.5" style="136" customWidth="1"/>
    <col min="10508" max="10508" width="32.125" style="136" customWidth="1"/>
    <col min="10509" max="10509" width="10.625" style="136" customWidth="1"/>
    <col min="10510" max="10513" width="8.875" style="136"/>
    <col min="10514" max="10514" width="25" style="136" customWidth="1"/>
    <col min="10515" max="10743" width="8.875" style="136"/>
    <col min="10744" max="10744" width="9.5" style="136" customWidth="1"/>
    <col min="10745" max="10745" width="9.625" style="136" customWidth="1"/>
    <col min="10746" max="10746" width="5.875" style="136" customWidth="1"/>
    <col min="10747" max="10747" width="9" style="136" customWidth="1"/>
    <col min="10748" max="10748" width="32.125" style="136" customWidth="1"/>
    <col min="10749" max="10749" width="7.5" style="136" customWidth="1"/>
    <col min="10750" max="10750" width="6" style="136" customWidth="1"/>
    <col min="10751" max="10751" width="7.5" style="136" customWidth="1"/>
    <col min="10752" max="10752" width="5.875" style="136" customWidth="1"/>
    <col min="10753" max="10753" width="9.375" style="136" customWidth="1"/>
    <col min="10754" max="10754" width="32" style="136" customWidth="1"/>
    <col min="10755" max="10755" width="9.625" style="136" customWidth="1"/>
    <col min="10756" max="10756" width="5.875" style="136" customWidth="1"/>
    <col min="10757" max="10757" width="7.5" style="136" customWidth="1"/>
    <col min="10758" max="10758" width="32.125" style="136" customWidth="1"/>
    <col min="10759" max="10761" width="6" style="136" customWidth="1"/>
    <col min="10762" max="10762" width="5.875" style="136" customWidth="1"/>
    <col min="10763" max="10763" width="7.5" style="136" customWidth="1"/>
    <col min="10764" max="10764" width="32.125" style="136" customWidth="1"/>
    <col min="10765" max="10765" width="10.625" style="136" customWidth="1"/>
    <col min="10766" max="10769" width="8.875" style="136"/>
    <col min="10770" max="10770" width="25" style="136" customWidth="1"/>
    <col min="10771" max="10999" width="8.875" style="136"/>
    <col min="11000" max="11000" width="9.5" style="136" customWidth="1"/>
    <col min="11001" max="11001" width="9.625" style="136" customWidth="1"/>
    <col min="11002" max="11002" width="5.875" style="136" customWidth="1"/>
    <col min="11003" max="11003" width="9" style="136" customWidth="1"/>
    <col min="11004" max="11004" width="32.125" style="136" customWidth="1"/>
    <col min="11005" max="11005" width="7.5" style="136" customWidth="1"/>
    <col min="11006" max="11006" width="6" style="136" customWidth="1"/>
    <col min="11007" max="11007" width="7.5" style="136" customWidth="1"/>
    <col min="11008" max="11008" width="5.875" style="136" customWidth="1"/>
    <col min="11009" max="11009" width="9.375" style="136" customWidth="1"/>
    <col min="11010" max="11010" width="32" style="136" customWidth="1"/>
    <col min="11011" max="11011" width="9.625" style="136" customWidth="1"/>
    <col min="11012" max="11012" width="5.875" style="136" customWidth="1"/>
    <col min="11013" max="11013" width="7.5" style="136" customWidth="1"/>
    <col min="11014" max="11014" width="32.125" style="136" customWidth="1"/>
    <col min="11015" max="11017" width="6" style="136" customWidth="1"/>
    <col min="11018" max="11018" width="5.875" style="136" customWidth="1"/>
    <col min="11019" max="11019" width="7.5" style="136" customWidth="1"/>
    <col min="11020" max="11020" width="32.125" style="136" customWidth="1"/>
    <col min="11021" max="11021" width="10.625" style="136" customWidth="1"/>
    <col min="11022" max="11025" width="8.875" style="136"/>
    <col min="11026" max="11026" width="25" style="136" customWidth="1"/>
    <col min="11027" max="11255" width="8.875" style="136"/>
    <col min="11256" max="11256" width="9.5" style="136" customWidth="1"/>
    <col min="11257" max="11257" width="9.625" style="136" customWidth="1"/>
    <col min="11258" max="11258" width="5.875" style="136" customWidth="1"/>
    <col min="11259" max="11259" width="9" style="136" customWidth="1"/>
    <col min="11260" max="11260" width="32.125" style="136" customWidth="1"/>
    <col min="11261" max="11261" width="7.5" style="136" customWidth="1"/>
    <col min="11262" max="11262" width="6" style="136" customWidth="1"/>
    <col min="11263" max="11263" width="7.5" style="136" customWidth="1"/>
    <col min="11264" max="11264" width="5.875" style="136" customWidth="1"/>
    <col min="11265" max="11265" width="9.375" style="136" customWidth="1"/>
    <col min="11266" max="11266" width="32" style="136" customWidth="1"/>
    <col min="11267" max="11267" width="9.625" style="136" customWidth="1"/>
    <col min="11268" max="11268" width="5.875" style="136" customWidth="1"/>
    <col min="11269" max="11269" width="7.5" style="136" customWidth="1"/>
    <col min="11270" max="11270" width="32.125" style="136" customWidth="1"/>
    <col min="11271" max="11273" width="6" style="136" customWidth="1"/>
    <col min="11274" max="11274" width="5.875" style="136" customWidth="1"/>
    <col min="11275" max="11275" width="7.5" style="136" customWidth="1"/>
    <col min="11276" max="11276" width="32.125" style="136" customWidth="1"/>
    <col min="11277" max="11277" width="10.625" style="136" customWidth="1"/>
    <col min="11278" max="11281" width="8.875" style="136"/>
    <col min="11282" max="11282" width="25" style="136" customWidth="1"/>
    <col min="11283" max="11511" width="8.875" style="136"/>
    <col min="11512" max="11512" width="9.5" style="136" customWidth="1"/>
    <col min="11513" max="11513" width="9.625" style="136" customWidth="1"/>
    <col min="11514" max="11514" width="5.875" style="136" customWidth="1"/>
    <col min="11515" max="11515" width="9" style="136" customWidth="1"/>
    <col min="11516" max="11516" width="32.125" style="136" customWidth="1"/>
    <col min="11517" max="11517" width="7.5" style="136" customWidth="1"/>
    <col min="11518" max="11518" width="6" style="136" customWidth="1"/>
    <col min="11519" max="11519" width="7.5" style="136" customWidth="1"/>
    <col min="11520" max="11520" width="5.875" style="136" customWidth="1"/>
    <col min="11521" max="11521" width="9.375" style="136" customWidth="1"/>
    <col min="11522" max="11522" width="32" style="136" customWidth="1"/>
    <col min="11523" max="11523" width="9.625" style="136" customWidth="1"/>
    <col min="11524" max="11524" width="5.875" style="136" customWidth="1"/>
    <col min="11525" max="11525" width="7.5" style="136" customWidth="1"/>
    <col min="11526" max="11526" width="32.125" style="136" customWidth="1"/>
    <col min="11527" max="11529" width="6" style="136" customWidth="1"/>
    <col min="11530" max="11530" width="5.875" style="136" customWidth="1"/>
    <col min="11531" max="11531" width="7.5" style="136" customWidth="1"/>
    <col min="11532" max="11532" width="32.125" style="136" customWidth="1"/>
    <col min="11533" max="11533" width="10.625" style="136" customWidth="1"/>
    <col min="11534" max="11537" width="8.875" style="136"/>
    <col min="11538" max="11538" width="25" style="136" customWidth="1"/>
    <col min="11539" max="11767" width="8.875" style="136"/>
    <col min="11768" max="11768" width="9.5" style="136" customWidth="1"/>
    <col min="11769" max="11769" width="9.625" style="136" customWidth="1"/>
    <col min="11770" max="11770" width="5.875" style="136" customWidth="1"/>
    <col min="11771" max="11771" width="9" style="136" customWidth="1"/>
    <col min="11772" max="11772" width="32.125" style="136" customWidth="1"/>
    <col min="11773" max="11773" width="7.5" style="136" customWidth="1"/>
    <col min="11774" max="11774" width="6" style="136" customWidth="1"/>
    <col min="11775" max="11775" width="7.5" style="136" customWidth="1"/>
    <col min="11776" max="11776" width="5.875" style="136" customWidth="1"/>
    <col min="11777" max="11777" width="9.375" style="136" customWidth="1"/>
    <col min="11778" max="11778" width="32" style="136" customWidth="1"/>
    <col min="11779" max="11779" width="9.625" style="136" customWidth="1"/>
    <col min="11780" max="11780" width="5.875" style="136" customWidth="1"/>
    <col min="11781" max="11781" width="7.5" style="136" customWidth="1"/>
    <col min="11782" max="11782" width="32.125" style="136" customWidth="1"/>
    <col min="11783" max="11785" width="6" style="136" customWidth="1"/>
    <col min="11786" max="11786" width="5.875" style="136" customWidth="1"/>
    <col min="11787" max="11787" width="7.5" style="136" customWidth="1"/>
    <col min="11788" max="11788" width="32.125" style="136" customWidth="1"/>
    <col min="11789" max="11789" width="10.625" style="136" customWidth="1"/>
    <col min="11790" max="11793" width="8.875" style="136"/>
    <col min="11794" max="11794" width="25" style="136" customWidth="1"/>
    <col min="11795" max="12023" width="8.875" style="136"/>
    <col min="12024" max="12024" width="9.5" style="136" customWidth="1"/>
    <col min="12025" max="12025" width="9.625" style="136" customWidth="1"/>
    <col min="12026" max="12026" width="5.875" style="136" customWidth="1"/>
    <col min="12027" max="12027" width="9" style="136" customWidth="1"/>
    <col min="12028" max="12028" width="32.125" style="136" customWidth="1"/>
    <col min="12029" max="12029" width="7.5" style="136" customWidth="1"/>
    <col min="12030" max="12030" width="6" style="136" customWidth="1"/>
    <col min="12031" max="12031" width="7.5" style="136" customWidth="1"/>
    <col min="12032" max="12032" width="5.875" style="136" customWidth="1"/>
    <col min="12033" max="12033" width="9.375" style="136" customWidth="1"/>
    <col min="12034" max="12034" width="32" style="136" customWidth="1"/>
    <col min="12035" max="12035" width="9.625" style="136" customWidth="1"/>
    <col min="12036" max="12036" width="5.875" style="136" customWidth="1"/>
    <col min="12037" max="12037" width="7.5" style="136" customWidth="1"/>
    <col min="12038" max="12038" width="32.125" style="136" customWidth="1"/>
    <col min="12039" max="12041" width="6" style="136" customWidth="1"/>
    <col min="12042" max="12042" width="5.875" style="136" customWidth="1"/>
    <col min="12043" max="12043" width="7.5" style="136" customWidth="1"/>
    <col min="12044" max="12044" width="32.125" style="136" customWidth="1"/>
    <col min="12045" max="12045" width="10.625" style="136" customWidth="1"/>
    <col min="12046" max="12049" width="8.875" style="136"/>
    <col min="12050" max="12050" width="25" style="136" customWidth="1"/>
    <col min="12051" max="12279" width="8.875" style="136"/>
    <col min="12280" max="12280" width="9.5" style="136" customWidth="1"/>
    <col min="12281" max="12281" width="9.625" style="136" customWidth="1"/>
    <col min="12282" max="12282" width="5.875" style="136" customWidth="1"/>
    <col min="12283" max="12283" width="9" style="136" customWidth="1"/>
    <col min="12284" max="12284" width="32.125" style="136" customWidth="1"/>
    <col min="12285" max="12285" width="7.5" style="136" customWidth="1"/>
    <col min="12286" max="12286" width="6" style="136" customWidth="1"/>
    <col min="12287" max="12287" width="7.5" style="136" customWidth="1"/>
    <col min="12288" max="12288" width="5.875" style="136" customWidth="1"/>
    <col min="12289" max="12289" width="9.375" style="136" customWidth="1"/>
    <col min="12290" max="12290" width="32" style="136" customWidth="1"/>
    <col min="12291" max="12291" width="9.625" style="136" customWidth="1"/>
    <col min="12292" max="12292" width="5.875" style="136" customWidth="1"/>
    <col min="12293" max="12293" width="7.5" style="136" customWidth="1"/>
    <col min="12294" max="12294" width="32.125" style="136" customWidth="1"/>
    <col min="12295" max="12297" width="6" style="136" customWidth="1"/>
    <col min="12298" max="12298" width="5.875" style="136" customWidth="1"/>
    <col min="12299" max="12299" width="7.5" style="136" customWidth="1"/>
    <col min="12300" max="12300" width="32.125" style="136" customWidth="1"/>
    <col min="12301" max="12301" width="10.625" style="136" customWidth="1"/>
    <col min="12302" max="12305" width="8.875" style="136"/>
    <col min="12306" max="12306" width="25" style="136" customWidth="1"/>
    <col min="12307" max="12535" width="8.875" style="136"/>
    <col min="12536" max="12536" width="9.5" style="136" customWidth="1"/>
    <col min="12537" max="12537" width="9.625" style="136" customWidth="1"/>
    <col min="12538" max="12538" width="5.875" style="136" customWidth="1"/>
    <col min="12539" max="12539" width="9" style="136" customWidth="1"/>
    <col min="12540" max="12540" width="32.125" style="136" customWidth="1"/>
    <col min="12541" max="12541" width="7.5" style="136" customWidth="1"/>
    <col min="12542" max="12542" width="6" style="136" customWidth="1"/>
    <col min="12543" max="12543" width="7.5" style="136" customWidth="1"/>
    <col min="12544" max="12544" width="5.875" style="136" customWidth="1"/>
    <col min="12545" max="12545" width="9.375" style="136" customWidth="1"/>
    <col min="12546" max="12546" width="32" style="136" customWidth="1"/>
    <col min="12547" max="12547" width="9.625" style="136" customWidth="1"/>
    <col min="12548" max="12548" width="5.875" style="136" customWidth="1"/>
    <col min="12549" max="12549" width="7.5" style="136" customWidth="1"/>
    <col min="12550" max="12550" width="32.125" style="136" customWidth="1"/>
    <col min="12551" max="12553" width="6" style="136" customWidth="1"/>
    <col min="12554" max="12554" width="5.875" style="136" customWidth="1"/>
    <col min="12555" max="12555" width="7.5" style="136" customWidth="1"/>
    <col min="12556" max="12556" width="32.125" style="136" customWidth="1"/>
    <col min="12557" max="12557" width="10.625" style="136" customWidth="1"/>
    <col min="12558" max="12561" width="8.875" style="136"/>
    <col min="12562" max="12562" width="25" style="136" customWidth="1"/>
    <col min="12563" max="12791" width="8.875" style="136"/>
    <col min="12792" max="12792" width="9.5" style="136" customWidth="1"/>
    <col min="12793" max="12793" width="9.625" style="136" customWidth="1"/>
    <col min="12794" max="12794" width="5.875" style="136" customWidth="1"/>
    <col min="12795" max="12795" width="9" style="136" customWidth="1"/>
    <col min="12796" max="12796" width="32.125" style="136" customWidth="1"/>
    <col min="12797" max="12797" width="7.5" style="136" customWidth="1"/>
    <col min="12798" max="12798" width="6" style="136" customWidth="1"/>
    <col min="12799" max="12799" width="7.5" style="136" customWidth="1"/>
    <col min="12800" max="12800" width="5.875" style="136" customWidth="1"/>
    <col min="12801" max="12801" width="9.375" style="136" customWidth="1"/>
    <col min="12802" max="12802" width="32" style="136" customWidth="1"/>
    <col min="12803" max="12803" width="9.625" style="136" customWidth="1"/>
    <col min="12804" max="12804" width="5.875" style="136" customWidth="1"/>
    <col min="12805" max="12805" width="7.5" style="136" customWidth="1"/>
    <col min="12806" max="12806" width="32.125" style="136" customWidth="1"/>
    <col min="12807" max="12809" width="6" style="136" customWidth="1"/>
    <col min="12810" max="12810" width="5.875" style="136" customWidth="1"/>
    <col min="12811" max="12811" width="7.5" style="136" customWidth="1"/>
    <col min="12812" max="12812" width="32.125" style="136" customWidth="1"/>
    <col min="12813" max="12813" width="10.625" style="136" customWidth="1"/>
    <col min="12814" max="12817" width="8.875" style="136"/>
    <col min="12818" max="12818" width="25" style="136" customWidth="1"/>
    <col min="12819" max="13047" width="8.875" style="136"/>
    <col min="13048" max="13048" width="9.5" style="136" customWidth="1"/>
    <col min="13049" max="13049" width="9.625" style="136" customWidth="1"/>
    <col min="13050" max="13050" width="5.875" style="136" customWidth="1"/>
    <col min="13051" max="13051" width="9" style="136" customWidth="1"/>
    <col min="13052" max="13052" width="32.125" style="136" customWidth="1"/>
    <col min="13053" max="13053" width="7.5" style="136" customWidth="1"/>
    <col min="13054" max="13054" width="6" style="136" customWidth="1"/>
    <col min="13055" max="13055" width="7.5" style="136" customWidth="1"/>
    <col min="13056" max="13056" width="5.875" style="136" customWidth="1"/>
    <col min="13057" max="13057" width="9.375" style="136" customWidth="1"/>
    <col min="13058" max="13058" width="32" style="136" customWidth="1"/>
    <col min="13059" max="13059" width="9.625" style="136" customWidth="1"/>
    <col min="13060" max="13060" width="5.875" style="136" customWidth="1"/>
    <col min="13061" max="13061" width="7.5" style="136" customWidth="1"/>
    <col min="13062" max="13062" width="32.125" style="136" customWidth="1"/>
    <col min="13063" max="13065" width="6" style="136" customWidth="1"/>
    <col min="13066" max="13066" width="5.875" style="136" customWidth="1"/>
    <col min="13067" max="13067" width="7.5" style="136" customWidth="1"/>
    <col min="13068" max="13068" width="32.125" style="136" customWidth="1"/>
    <col min="13069" max="13069" width="10.625" style="136" customWidth="1"/>
    <col min="13070" max="13073" width="8.875" style="136"/>
    <col min="13074" max="13074" width="25" style="136" customWidth="1"/>
    <col min="13075" max="13303" width="8.875" style="136"/>
    <col min="13304" max="13304" width="9.5" style="136" customWidth="1"/>
    <col min="13305" max="13305" width="9.625" style="136" customWidth="1"/>
    <col min="13306" max="13306" width="5.875" style="136" customWidth="1"/>
    <col min="13307" max="13307" width="9" style="136" customWidth="1"/>
    <col min="13308" max="13308" width="32.125" style="136" customWidth="1"/>
    <col min="13309" max="13309" width="7.5" style="136" customWidth="1"/>
    <col min="13310" max="13310" width="6" style="136" customWidth="1"/>
    <col min="13311" max="13311" width="7.5" style="136" customWidth="1"/>
    <col min="13312" max="13312" width="5.875" style="136" customWidth="1"/>
    <col min="13313" max="13313" width="9.375" style="136" customWidth="1"/>
    <col min="13314" max="13314" width="32" style="136" customWidth="1"/>
    <col min="13315" max="13315" width="9.625" style="136" customWidth="1"/>
    <col min="13316" max="13316" width="5.875" style="136" customWidth="1"/>
    <col min="13317" max="13317" width="7.5" style="136" customWidth="1"/>
    <col min="13318" max="13318" width="32.125" style="136" customWidth="1"/>
    <col min="13319" max="13321" width="6" style="136" customWidth="1"/>
    <col min="13322" max="13322" width="5.875" style="136" customWidth="1"/>
    <col min="13323" max="13323" width="7.5" style="136" customWidth="1"/>
    <col min="13324" max="13324" width="32.125" style="136" customWidth="1"/>
    <col min="13325" max="13325" width="10.625" style="136" customWidth="1"/>
    <col min="13326" max="13329" width="8.875" style="136"/>
    <col min="13330" max="13330" width="25" style="136" customWidth="1"/>
    <col min="13331" max="13559" width="8.875" style="136"/>
    <col min="13560" max="13560" width="9.5" style="136" customWidth="1"/>
    <col min="13561" max="13561" width="9.625" style="136" customWidth="1"/>
    <col min="13562" max="13562" width="5.875" style="136" customWidth="1"/>
    <col min="13563" max="13563" width="9" style="136" customWidth="1"/>
    <col min="13564" max="13564" width="32.125" style="136" customWidth="1"/>
    <col min="13565" max="13565" width="7.5" style="136" customWidth="1"/>
    <col min="13566" max="13566" width="6" style="136" customWidth="1"/>
    <col min="13567" max="13567" width="7.5" style="136" customWidth="1"/>
    <col min="13568" max="13568" width="5.875" style="136" customWidth="1"/>
    <col min="13569" max="13569" width="9.375" style="136" customWidth="1"/>
    <col min="13570" max="13570" width="32" style="136" customWidth="1"/>
    <col min="13571" max="13571" width="9.625" style="136" customWidth="1"/>
    <col min="13572" max="13572" width="5.875" style="136" customWidth="1"/>
    <col min="13573" max="13573" width="7.5" style="136" customWidth="1"/>
    <col min="13574" max="13574" width="32.125" style="136" customWidth="1"/>
    <col min="13575" max="13577" width="6" style="136" customWidth="1"/>
    <col min="13578" max="13578" width="5.875" style="136" customWidth="1"/>
    <col min="13579" max="13579" width="7.5" style="136" customWidth="1"/>
    <col min="13580" max="13580" width="32.125" style="136" customWidth="1"/>
    <col min="13581" max="13581" width="10.625" style="136" customWidth="1"/>
    <col min="13582" max="13585" width="8.875" style="136"/>
    <col min="13586" max="13586" width="25" style="136" customWidth="1"/>
    <col min="13587" max="13815" width="8.875" style="136"/>
    <col min="13816" max="13816" width="9.5" style="136" customWidth="1"/>
    <col min="13817" max="13817" width="9.625" style="136" customWidth="1"/>
    <col min="13818" max="13818" width="5.875" style="136" customWidth="1"/>
    <col min="13819" max="13819" width="9" style="136" customWidth="1"/>
    <col min="13820" max="13820" width="32.125" style="136" customWidth="1"/>
    <col min="13821" max="13821" width="7.5" style="136" customWidth="1"/>
    <col min="13822" max="13822" width="6" style="136" customWidth="1"/>
    <col min="13823" max="13823" width="7.5" style="136" customWidth="1"/>
    <col min="13824" max="13824" width="5.875" style="136" customWidth="1"/>
    <col min="13825" max="13825" width="9.375" style="136" customWidth="1"/>
    <col min="13826" max="13826" width="32" style="136" customWidth="1"/>
    <col min="13827" max="13827" width="9.625" style="136" customWidth="1"/>
    <col min="13828" max="13828" width="5.875" style="136" customWidth="1"/>
    <col min="13829" max="13829" width="7.5" style="136" customWidth="1"/>
    <col min="13830" max="13830" width="32.125" style="136" customWidth="1"/>
    <col min="13831" max="13833" width="6" style="136" customWidth="1"/>
    <col min="13834" max="13834" width="5.875" style="136" customWidth="1"/>
    <col min="13835" max="13835" width="7.5" style="136" customWidth="1"/>
    <col min="13836" max="13836" width="32.125" style="136" customWidth="1"/>
    <col min="13837" max="13837" width="10.625" style="136" customWidth="1"/>
    <col min="13838" max="13841" width="8.875" style="136"/>
    <col min="13842" max="13842" width="25" style="136" customWidth="1"/>
    <col min="13843" max="14071" width="8.875" style="136"/>
    <col min="14072" max="14072" width="9.5" style="136" customWidth="1"/>
    <col min="14073" max="14073" width="9.625" style="136" customWidth="1"/>
    <col min="14074" max="14074" width="5.875" style="136" customWidth="1"/>
    <col min="14075" max="14075" width="9" style="136" customWidth="1"/>
    <col min="14076" max="14076" width="32.125" style="136" customWidth="1"/>
    <col min="14077" max="14077" width="7.5" style="136" customWidth="1"/>
    <col min="14078" max="14078" width="6" style="136" customWidth="1"/>
    <col min="14079" max="14079" width="7.5" style="136" customWidth="1"/>
    <col min="14080" max="14080" width="5.875" style="136" customWidth="1"/>
    <col min="14081" max="14081" width="9.375" style="136" customWidth="1"/>
    <col min="14082" max="14082" width="32" style="136" customWidth="1"/>
    <col min="14083" max="14083" width="9.625" style="136" customWidth="1"/>
    <col min="14084" max="14084" width="5.875" style="136" customWidth="1"/>
    <col min="14085" max="14085" width="7.5" style="136" customWidth="1"/>
    <col min="14086" max="14086" width="32.125" style="136" customWidth="1"/>
    <col min="14087" max="14089" width="6" style="136" customWidth="1"/>
    <col min="14090" max="14090" width="5.875" style="136" customWidth="1"/>
    <col min="14091" max="14091" width="7.5" style="136" customWidth="1"/>
    <col min="14092" max="14092" width="32.125" style="136" customWidth="1"/>
    <col min="14093" max="14093" width="10.625" style="136" customWidth="1"/>
    <col min="14094" max="14097" width="8.875" style="136"/>
    <col min="14098" max="14098" width="25" style="136" customWidth="1"/>
    <col min="14099" max="14327" width="8.875" style="136"/>
    <col min="14328" max="14328" width="9.5" style="136" customWidth="1"/>
    <col min="14329" max="14329" width="9.625" style="136" customWidth="1"/>
    <col min="14330" max="14330" width="5.875" style="136" customWidth="1"/>
    <col min="14331" max="14331" width="9" style="136" customWidth="1"/>
    <col min="14332" max="14332" width="32.125" style="136" customWidth="1"/>
    <col min="14333" max="14333" width="7.5" style="136" customWidth="1"/>
    <col min="14334" max="14334" width="6" style="136" customWidth="1"/>
    <col min="14335" max="14335" width="7.5" style="136" customWidth="1"/>
    <col min="14336" max="14336" width="5.875" style="136" customWidth="1"/>
    <col min="14337" max="14337" width="9.375" style="136" customWidth="1"/>
    <col min="14338" max="14338" width="32" style="136" customWidth="1"/>
    <col min="14339" max="14339" width="9.625" style="136" customWidth="1"/>
    <col min="14340" max="14340" width="5.875" style="136" customWidth="1"/>
    <col min="14341" max="14341" width="7.5" style="136" customWidth="1"/>
    <col min="14342" max="14342" width="32.125" style="136" customWidth="1"/>
    <col min="14343" max="14345" width="6" style="136" customWidth="1"/>
    <col min="14346" max="14346" width="5.875" style="136" customWidth="1"/>
    <col min="14347" max="14347" width="7.5" style="136" customWidth="1"/>
    <col min="14348" max="14348" width="32.125" style="136" customWidth="1"/>
    <col min="14349" max="14349" width="10.625" style="136" customWidth="1"/>
    <col min="14350" max="14353" width="8.875" style="136"/>
    <col min="14354" max="14354" width="25" style="136" customWidth="1"/>
    <col min="14355" max="14583" width="8.875" style="136"/>
    <col min="14584" max="14584" width="9.5" style="136" customWidth="1"/>
    <col min="14585" max="14585" width="9.625" style="136" customWidth="1"/>
    <col min="14586" max="14586" width="5.875" style="136" customWidth="1"/>
    <col min="14587" max="14587" width="9" style="136" customWidth="1"/>
    <col min="14588" max="14588" width="32.125" style="136" customWidth="1"/>
    <col min="14589" max="14589" width="7.5" style="136" customWidth="1"/>
    <col min="14590" max="14590" width="6" style="136" customWidth="1"/>
    <col min="14591" max="14591" width="7.5" style="136" customWidth="1"/>
    <col min="14592" max="14592" width="5.875" style="136" customWidth="1"/>
    <col min="14593" max="14593" width="9.375" style="136" customWidth="1"/>
    <col min="14594" max="14594" width="32" style="136" customWidth="1"/>
    <col min="14595" max="14595" width="9.625" style="136" customWidth="1"/>
    <col min="14596" max="14596" width="5.875" style="136" customWidth="1"/>
    <col min="14597" max="14597" width="7.5" style="136" customWidth="1"/>
    <col min="14598" max="14598" width="32.125" style="136" customWidth="1"/>
    <col min="14599" max="14601" width="6" style="136" customWidth="1"/>
    <col min="14602" max="14602" width="5.875" style="136" customWidth="1"/>
    <col min="14603" max="14603" width="7.5" style="136" customWidth="1"/>
    <col min="14604" max="14604" width="32.125" style="136" customWidth="1"/>
    <col min="14605" max="14605" width="10.625" style="136" customWidth="1"/>
    <col min="14606" max="14609" width="8.875" style="136"/>
    <col min="14610" max="14610" width="25" style="136" customWidth="1"/>
    <col min="14611" max="14839" width="8.875" style="136"/>
    <col min="14840" max="14840" width="9.5" style="136" customWidth="1"/>
    <col min="14841" max="14841" width="9.625" style="136" customWidth="1"/>
    <col min="14842" max="14842" width="5.875" style="136" customWidth="1"/>
    <col min="14843" max="14843" width="9" style="136" customWidth="1"/>
    <col min="14844" max="14844" width="32.125" style="136" customWidth="1"/>
    <col min="14845" max="14845" width="7.5" style="136" customWidth="1"/>
    <col min="14846" max="14846" width="6" style="136" customWidth="1"/>
    <col min="14847" max="14847" width="7.5" style="136" customWidth="1"/>
    <col min="14848" max="14848" width="5.875" style="136" customWidth="1"/>
    <col min="14849" max="14849" width="9.375" style="136" customWidth="1"/>
    <col min="14850" max="14850" width="32" style="136" customWidth="1"/>
    <col min="14851" max="14851" width="9.625" style="136" customWidth="1"/>
    <col min="14852" max="14852" width="5.875" style="136" customWidth="1"/>
    <col min="14853" max="14853" width="7.5" style="136" customWidth="1"/>
    <col min="14854" max="14854" width="32.125" style="136" customWidth="1"/>
    <col min="14855" max="14857" width="6" style="136" customWidth="1"/>
    <col min="14858" max="14858" width="5.875" style="136" customWidth="1"/>
    <col min="14859" max="14859" width="7.5" style="136" customWidth="1"/>
    <col min="14860" max="14860" width="32.125" style="136" customWidth="1"/>
    <col min="14861" max="14861" width="10.625" style="136" customWidth="1"/>
    <col min="14862" max="14865" width="8.875" style="136"/>
    <col min="14866" max="14866" width="25" style="136" customWidth="1"/>
    <col min="14867" max="15095" width="8.875" style="136"/>
    <col min="15096" max="15096" width="9.5" style="136" customWidth="1"/>
    <col min="15097" max="15097" width="9.625" style="136" customWidth="1"/>
    <col min="15098" max="15098" width="5.875" style="136" customWidth="1"/>
    <col min="15099" max="15099" width="9" style="136" customWidth="1"/>
    <col min="15100" max="15100" width="32.125" style="136" customWidth="1"/>
    <col min="15101" max="15101" width="7.5" style="136" customWidth="1"/>
    <col min="15102" max="15102" width="6" style="136" customWidth="1"/>
    <col min="15103" max="15103" width="7.5" style="136" customWidth="1"/>
    <col min="15104" max="15104" width="5.875" style="136" customWidth="1"/>
    <col min="15105" max="15105" width="9.375" style="136" customWidth="1"/>
    <col min="15106" max="15106" width="32" style="136" customWidth="1"/>
    <col min="15107" max="15107" width="9.625" style="136" customWidth="1"/>
    <col min="15108" max="15108" width="5.875" style="136" customWidth="1"/>
    <col min="15109" max="15109" width="7.5" style="136" customWidth="1"/>
    <col min="15110" max="15110" width="32.125" style="136" customWidth="1"/>
    <col min="15111" max="15113" width="6" style="136" customWidth="1"/>
    <col min="15114" max="15114" width="5.875" style="136" customWidth="1"/>
    <col min="15115" max="15115" width="7.5" style="136" customWidth="1"/>
    <col min="15116" max="15116" width="32.125" style="136" customWidth="1"/>
    <col min="15117" max="15117" width="10.625" style="136" customWidth="1"/>
    <col min="15118" max="15121" width="8.875" style="136"/>
    <col min="15122" max="15122" width="25" style="136" customWidth="1"/>
    <col min="15123" max="15351" width="8.875" style="136"/>
    <col min="15352" max="15352" width="9.5" style="136" customWidth="1"/>
    <col min="15353" max="15353" width="9.625" style="136" customWidth="1"/>
    <col min="15354" max="15354" width="5.875" style="136" customWidth="1"/>
    <col min="15355" max="15355" width="9" style="136" customWidth="1"/>
    <col min="15356" max="15356" width="32.125" style="136" customWidth="1"/>
    <col min="15357" max="15357" width="7.5" style="136" customWidth="1"/>
    <col min="15358" max="15358" width="6" style="136" customWidth="1"/>
    <col min="15359" max="15359" width="7.5" style="136" customWidth="1"/>
    <col min="15360" max="15360" width="5.875" style="136" customWidth="1"/>
    <col min="15361" max="15361" width="9.375" style="136" customWidth="1"/>
    <col min="15362" max="15362" width="32" style="136" customWidth="1"/>
    <col min="15363" max="15363" width="9.625" style="136" customWidth="1"/>
    <col min="15364" max="15364" width="5.875" style="136" customWidth="1"/>
    <col min="15365" max="15365" width="7.5" style="136" customWidth="1"/>
    <col min="15366" max="15366" width="32.125" style="136" customWidth="1"/>
    <col min="15367" max="15369" width="6" style="136" customWidth="1"/>
    <col min="15370" max="15370" width="5.875" style="136" customWidth="1"/>
    <col min="15371" max="15371" width="7.5" style="136" customWidth="1"/>
    <col min="15372" max="15372" width="32.125" style="136" customWidth="1"/>
    <col min="15373" max="15373" width="10.625" style="136" customWidth="1"/>
    <col min="15374" max="15377" width="8.875" style="136"/>
    <col min="15378" max="15378" width="25" style="136" customWidth="1"/>
    <col min="15379" max="15607" width="8.875" style="136"/>
    <col min="15608" max="15608" width="9.5" style="136" customWidth="1"/>
    <col min="15609" max="15609" width="9.625" style="136" customWidth="1"/>
    <col min="15610" max="15610" width="5.875" style="136" customWidth="1"/>
    <col min="15611" max="15611" width="9" style="136" customWidth="1"/>
    <col min="15612" max="15612" width="32.125" style="136" customWidth="1"/>
    <col min="15613" max="15613" width="7.5" style="136" customWidth="1"/>
    <col min="15614" max="15614" width="6" style="136" customWidth="1"/>
    <col min="15615" max="15615" width="7.5" style="136" customWidth="1"/>
    <col min="15616" max="15616" width="5.875" style="136" customWidth="1"/>
    <col min="15617" max="15617" width="9.375" style="136" customWidth="1"/>
    <col min="15618" max="15618" width="32" style="136" customWidth="1"/>
    <col min="15619" max="15619" width="9.625" style="136" customWidth="1"/>
    <col min="15620" max="15620" width="5.875" style="136" customWidth="1"/>
    <col min="15621" max="15621" width="7.5" style="136" customWidth="1"/>
    <col min="15622" max="15622" width="32.125" style="136" customWidth="1"/>
    <col min="15623" max="15625" width="6" style="136" customWidth="1"/>
    <col min="15626" max="15626" width="5.875" style="136" customWidth="1"/>
    <col min="15627" max="15627" width="7.5" style="136" customWidth="1"/>
    <col min="15628" max="15628" width="32.125" style="136" customWidth="1"/>
    <col min="15629" max="15629" width="10.625" style="136" customWidth="1"/>
    <col min="15630" max="15633" width="8.875" style="136"/>
    <col min="15634" max="15634" width="25" style="136" customWidth="1"/>
    <col min="15635" max="15863" width="8.875" style="136"/>
    <col min="15864" max="15864" width="9.5" style="136" customWidth="1"/>
    <col min="15865" max="15865" width="9.625" style="136" customWidth="1"/>
    <col min="15866" max="15866" width="5.875" style="136" customWidth="1"/>
    <col min="15867" max="15867" width="9" style="136" customWidth="1"/>
    <col min="15868" max="15868" width="32.125" style="136" customWidth="1"/>
    <col min="15869" max="15869" width="7.5" style="136" customWidth="1"/>
    <col min="15870" max="15870" width="6" style="136" customWidth="1"/>
    <col min="15871" max="15871" width="7.5" style="136" customWidth="1"/>
    <col min="15872" max="15872" width="5.875" style="136" customWidth="1"/>
    <col min="15873" max="15873" width="9.375" style="136" customWidth="1"/>
    <col min="15874" max="15874" width="32" style="136" customWidth="1"/>
    <col min="15875" max="15875" width="9.625" style="136" customWidth="1"/>
    <col min="15876" max="15876" width="5.875" style="136" customWidth="1"/>
    <col min="15877" max="15877" width="7.5" style="136" customWidth="1"/>
    <col min="15878" max="15878" width="32.125" style="136" customWidth="1"/>
    <col min="15879" max="15881" width="6" style="136" customWidth="1"/>
    <col min="15882" max="15882" width="5.875" style="136" customWidth="1"/>
    <col min="15883" max="15883" width="7.5" style="136" customWidth="1"/>
    <col min="15884" max="15884" width="32.125" style="136" customWidth="1"/>
    <col min="15885" max="15885" width="10.625" style="136" customWidth="1"/>
    <col min="15886" max="15889" width="8.875" style="136"/>
    <col min="15890" max="15890" width="25" style="136" customWidth="1"/>
    <col min="15891" max="16119" width="8.875" style="136"/>
    <col min="16120" max="16120" width="9.5" style="136" customWidth="1"/>
    <col min="16121" max="16121" width="9.625" style="136" customWidth="1"/>
    <col min="16122" max="16122" width="5.875" style="136" customWidth="1"/>
    <col min="16123" max="16123" width="9" style="136" customWidth="1"/>
    <col min="16124" max="16124" width="32.125" style="136" customWidth="1"/>
    <col min="16125" max="16125" width="7.5" style="136" customWidth="1"/>
    <col min="16126" max="16126" width="6" style="136" customWidth="1"/>
    <col min="16127" max="16127" width="7.5" style="136" customWidth="1"/>
    <col min="16128" max="16128" width="5.875" style="136" customWidth="1"/>
    <col min="16129" max="16129" width="9.375" style="136" customWidth="1"/>
    <col min="16130" max="16130" width="32" style="136" customWidth="1"/>
    <col min="16131" max="16131" width="9.625" style="136" customWidth="1"/>
    <col min="16132" max="16132" width="5.875" style="136" customWidth="1"/>
    <col min="16133" max="16133" width="7.5" style="136" customWidth="1"/>
    <col min="16134" max="16134" width="32.125" style="136" customWidth="1"/>
    <col min="16135" max="16137" width="6" style="136" customWidth="1"/>
    <col min="16138" max="16138" width="5.875" style="136" customWidth="1"/>
    <col min="16139" max="16139" width="7.5" style="136" customWidth="1"/>
    <col min="16140" max="16140" width="32.125" style="136" customWidth="1"/>
    <col min="16141" max="16141" width="10.625" style="136" customWidth="1"/>
    <col min="16142" max="16145" width="8.875" style="136"/>
    <col min="16146" max="16146" width="25" style="136" customWidth="1"/>
    <col min="16147" max="16384" width="8.875" style="136"/>
  </cols>
  <sheetData>
    <row r="1" spans="2:18" ht="78" customHeight="1" thickBot="1">
      <c r="B1" s="997" t="s">
        <v>598</v>
      </c>
      <c r="C1" s="997"/>
      <c r="D1" s="997"/>
      <c r="E1" s="997"/>
      <c r="F1" s="997"/>
      <c r="G1" s="997"/>
      <c r="H1" s="997"/>
      <c r="I1" s="997"/>
      <c r="J1" s="997"/>
      <c r="K1" s="997"/>
      <c r="L1" s="997"/>
      <c r="M1" s="997"/>
    </row>
    <row r="2" spans="2:18" ht="30" customHeight="1" thickTop="1">
      <c r="B2" s="380">
        <v>0.31597222222222221</v>
      </c>
      <c r="C2" s="998" t="s">
        <v>597</v>
      </c>
      <c r="D2" s="999"/>
      <c r="E2" s="999"/>
      <c r="F2" s="999"/>
      <c r="G2" s="999"/>
      <c r="H2" s="999"/>
      <c r="I2" s="999"/>
      <c r="J2" s="999"/>
      <c r="K2" s="999"/>
      <c r="L2" s="999"/>
      <c r="M2" s="381">
        <v>0.31597222222222221</v>
      </c>
      <c r="P2" s="735" t="s">
        <v>248</v>
      </c>
      <c r="Q2" s="75">
        <v>1</v>
      </c>
      <c r="R2" s="333" t="s">
        <v>24</v>
      </c>
    </row>
    <row r="3" spans="2:18" ht="30" customHeight="1" thickBot="1">
      <c r="B3" s="382">
        <v>0.34722222222222227</v>
      </c>
      <c r="C3" s="1001" t="s">
        <v>273</v>
      </c>
      <c r="D3" s="1002"/>
      <c r="E3" s="1002"/>
      <c r="F3" s="1002"/>
      <c r="G3" s="1002"/>
      <c r="H3" s="1002"/>
      <c r="I3" s="1002"/>
      <c r="J3" s="1002"/>
      <c r="K3" s="1002"/>
      <c r="L3" s="1002"/>
      <c r="M3" s="383">
        <v>0.34722222222222227</v>
      </c>
      <c r="P3" s="736"/>
      <c r="Q3" s="75">
        <v>2</v>
      </c>
      <c r="R3" s="333" t="s">
        <v>541</v>
      </c>
    </row>
    <row r="4" spans="2:18" ht="30" customHeight="1" thickBot="1">
      <c r="B4" s="384"/>
      <c r="C4" s="1009" t="s">
        <v>536</v>
      </c>
      <c r="D4" s="1010"/>
      <c r="E4" s="1010"/>
      <c r="F4" s="1010"/>
      <c r="G4" s="1010"/>
      <c r="H4" s="1010"/>
      <c r="I4" s="1010"/>
      <c r="J4" s="1010"/>
      <c r="K4" s="1010"/>
      <c r="L4" s="1011"/>
      <c r="M4" s="385"/>
      <c r="P4" s="736"/>
      <c r="Q4" s="75">
        <v>3</v>
      </c>
      <c r="R4" s="333" t="s">
        <v>23</v>
      </c>
    </row>
    <row r="5" spans="2:18" ht="30" customHeight="1">
      <c r="B5" s="196">
        <v>0.34375</v>
      </c>
      <c r="C5" s="1012" t="s">
        <v>538</v>
      </c>
      <c r="D5" s="797" t="s">
        <v>595</v>
      </c>
      <c r="E5" s="798"/>
      <c r="F5" s="798"/>
      <c r="G5" s="798"/>
      <c r="H5" s="798"/>
      <c r="I5" s="798"/>
      <c r="J5" s="798"/>
      <c r="K5" s="798"/>
      <c r="L5" s="799"/>
      <c r="M5" s="197">
        <v>0.34375</v>
      </c>
      <c r="P5" s="737"/>
      <c r="Q5" s="75">
        <v>4</v>
      </c>
      <c r="R5" s="334" t="s">
        <v>223</v>
      </c>
    </row>
    <row r="6" spans="2:18" ht="30" customHeight="1">
      <c r="B6" s="198">
        <v>0.35416666666666669</v>
      </c>
      <c r="C6" s="1013"/>
      <c r="D6" s="1017" t="s">
        <v>596</v>
      </c>
      <c r="E6" s="1018"/>
      <c r="F6" s="1018"/>
      <c r="G6" s="1018"/>
      <c r="H6" s="1018"/>
      <c r="I6" s="1018"/>
      <c r="J6" s="1018"/>
      <c r="K6" s="1018"/>
      <c r="L6" s="1019"/>
      <c r="M6" s="199">
        <v>0.35416666666666669</v>
      </c>
      <c r="P6" s="735" t="s">
        <v>250</v>
      </c>
      <c r="Q6" s="75">
        <v>5</v>
      </c>
      <c r="R6" s="333" t="s">
        <v>291</v>
      </c>
    </row>
    <row r="7" spans="2:18" ht="30" customHeight="1" thickBot="1">
      <c r="B7" s="386">
        <v>0.36805555555555558</v>
      </c>
      <c r="C7" s="1007" t="s">
        <v>539</v>
      </c>
      <c r="D7" s="1008"/>
      <c r="E7" s="1008"/>
      <c r="F7" s="1008"/>
      <c r="G7" s="1008"/>
      <c r="H7" s="1008"/>
      <c r="I7" s="1008"/>
      <c r="J7" s="1008"/>
      <c r="K7" s="1008"/>
      <c r="L7" s="1008"/>
      <c r="M7" s="383">
        <v>0.36805555555555558</v>
      </c>
      <c r="P7" s="736"/>
      <c r="Q7" s="75">
        <v>6</v>
      </c>
      <c r="R7" s="334" t="s">
        <v>491</v>
      </c>
    </row>
    <row r="8" spans="2:18" ht="30" customHeight="1" thickBot="1">
      <c r="B8" s="102">
        <v>0.38541666666666669</v>
      </c>
      <c r="C8" s="783" t="s">
        <v>211</v>
      </c>
      <c r="D8" s="784"/>
      <c r="E8" s="784"/>
      <c r="F8" s="784"/>
      <c r="G8" s="784"/>
      <c r="H8" s="784"/>
      <c r="I8" s="784"/>
      <c r="J8" s="784"/>
      <c r="K8" s="784"/>
      <c r="L8" s="784"/>
      <c r="M8" s="103">
        <v>0.38541666666666669</v>
      </c>
      <c r="P8" s="736"/>
      <c r="Q8" s="75">
        <v>7</v>
      </c>
      <c r="R8" s="333" t="s">
        <v>421</v>
      </c>
    </row>
    <row r="9" spans="2:18" ht="30" customHeight="1" thickBot="1">
      <c r="B9" s="388" t="s">
        <v>212</v>
      </c>
      <c r="C9" s="1004" t="s">
        <v>213</v>
      </c>
      <c r="D9" s="1005"/>
      <c r="E9" s="1005"/>
      <c r="F9" s="1005"/>
      <c r="G9" s="1005"/>
      <c r="H9" s="1005"/>
      <c r="I9" s="1005"/>
      <c r="J9" s="1005"/>
      <c r="K9" s="1005"/>
      <c r="L9" s="1006"/>
      <c r="M9" s="403" t="s">
        <v>504</v>
      </c>
      <c r="P9" s="737"/>
      <c r="Q9" s="75">
        <v>8</v>
      </c>
      <c r="R9" s="333" t="s">
        <v>186</v>
      </c>
    </row>
    <row r="10" spans="2:18" ht="30" customHeight="1">
      <c r="B10" s="104">
        <v>0.39930555555555558</v>
      </c>
      <c r="C10" s="131" t="s">
        <v>214</v>
      </c>
      <c r="D10" s="105" t="s">
        <v>314</v>
      </c>
      <c r="E10" s="137">
        <v>1</v>
      </c>
      <c r="F10" s="106" t="str">
        <f>R2</f>
        <v>松陵ヤンキーズ</v>
      </c>
      <c r="G10" s="107"/>
      <c r="H10" s="108" t="s">
        <v>215</v>
      </c>
      <c r="I10" s="109"/>
      <c r="J10" s="110" t="s">
        <v>315</v>
      </c>
      <c r="K10" s="137">
        <v>2</v>
      </c>
      <c r="L10" s="106" t="str">
        <f>R3</f>
        <v>原小ファイターズ</v>
      </c>
      <c r="M10" s="100">
        <f>B10</f>
        <v>0.39930555555555558</v>
      </c>
      <c r="P10" s="735" t="s">
        <v>542</v>
      </c>
      <c r="Q10" s="75">
        <v>9</v>
      </c>
      <c r="R10" s="333" t="s">
        <v>555</v>
      </c>
    </row>
    <row r="11" spans="2:18" s="138" customFormat="1" ht="30" customHeight="1">
      <c r="B11" s="112">
        <f t="shared" ref="B11:B23" si="0">B10+$C$44</f>
        <v>0.40625</v>
      </c>
      <c r="C11" s="133" t="s">
        <v>217</v>
      </c>
      <c r="D11" s="113" t="s">
        <v>315</v>
      </c>
      <c r="E11" s="137">
        <v>3</v>
      </c>
      <c r="F11" s="106" t="str">
        <f>R4</f>
        <v>岩沼西ファイターズ</v>
      </c>
      <c r="G11" s="114"/>
      <c r="H11" s="114" t="s">
        <v>215</v>
      </c>
      <c r="I11" s="115"/>
      <c r="J11" s="113" t="s">
        <v>315</v>
      </c>
      <c r="K11" s="137">
        <v>4</v>
      </c>
      <c r="L11" s="106" t="str">
        <f>R5</f>
        <v>ＴＲＹ-ＰＡＣ</v>
      </c>
      <c r="M11" s="101">
        <f t="shared" ref="M11:M23" si="1">B11</f>
        <v>0.40625</v>
      </c>
      <c r="P11" s="736"/>
      <c r="Q11" s="75">
        <v>10</v>
      </c>
      <c r="R11" s="333" t="s">
        <v>545</v>
      </c>
    </row>
    <row r="12" spans="2:18" s="138" customFormat="1" ht="30" customHeight="1">
      <c r="B12" s="112">
        <f t="shared" si="0"/>
        <v>0.41319444444444442</v>
      </c>
      <c r="C12" s="342" t="s">
        <v>218</v>
      </c>
      <c r="D12" s="343" t="s">
        <v>567</v>
      </c>
      <c r="E12" s="344">
        <v>9</v>
      </c>
      <c r="F12" s="345" t="str">
        <f>R10</f>
        <v>Pｃｈａｎ Ｇｏｋｏｏ！</v>
      </c>
      <c r="G12" s="346"/>
      <c r="H12" s="346" t="s">
        <v>215</v>
      </c>
      <c r="I12" s="347"/>
      <c r="J12" s="343" t="s">
        <v>544</v>
      </c>
      <c r="K12" s="344">
        <v>10</v>
      </c>
      <c r="L12" s="345" t="str">
        <f>R11</f>
        <v>ＴＲＹ-ＰＡＣ　Jr</v>
      </c>
      <c r="M12" s="101">
        <f t="shared" si="1"/>
        <v>0.41319444444444442</v>
      </c>
      <c r="P12" s="737"/>
      <c r="Q12" s="75">
        <v>11</v>
      </c>
      <c r="R12" s="333" t="s">
        <v>550</v>
      </c>
    </row>
    <row r="13" spans="2:18" s="138" customFormat="1" ht="30" customHeight="1">
      <c r="B13" s="112">
        <f t="shared" si="0"/>
        <v>0.42013888888888884</v>
      </c>
      <c r="C13" s="342" t="s">
        <v>220</v>
      </c>
      <c r="D13" s="343" t="s">
        <v>546</v>
      </c>
      <c r="E13" s="348">
        <v>15</v>
      </c>
      <c r="F13" s="345" t="str">
        <f>R16</f>
        <v>岩沼
ドラゴンファイターズ</v>
      </c>
      <c r="G13" s="349"/>
      <c r="H13" s="349" t="s">
        <v>215</v>
      </c>
      <c r="I13" s="350"/>
      <c r="J13" s="343" t="s">
        <v>546</v>
      </c>
      <c r="K13" s="344">
        <v>16</v>
      </c>
      <c r="L13" s="345" t="str">
        <f>R17</f>
        <v>ブルーソウルズX</v>
      </c>
      <c r="M13" s="101">
        <f t="shared" si="1"/>
        <v>0.42013888888888884</v>
      </c>
      <c r="P13" s="735" t="s">
        <v>548</v>
      </c>
      <c r="Q13" s="75">
        <v>12</v>
      </c>
      <c r="R13" s="333" t="s">
        <v>551</v>
      </c>
    </row>
    <row r="14" spans="2:18" s="138" customFormat="1" ht="30" customHeight="1">
      <c r="B14" s="112">
        <f t="shared" si="0"/>
        <v>0.42708333333333326</v>
      </c>
      <c r="C14" s="133" t="s">
        <v>222</v>
      </c>
      <c r="D14" s="113" t="s">
        <v>351</v>
      </c>
      <c r="E14" s="132">
        <v>5</v>
      </c>
      <c r="F14" s="106" t="str">
        <f>R6</f>
        <v>ブルーソウルズ</v>
      </c>
      <c r="G14" s="114"/>
      <c r="H14" s="114" t="s">
        <v>215</v>
      </c>
      <c r="I14" s="115"/>
      <c r="J14" s="113" t="s">
        <v>351</v>
      </c>
      <c r="K14" s="137">
        <v>7</v>
      </c>
      <c r="L14" s="106" t="str">
        <f>R8</f>
        <v>館ジャングルー</v>
      </c>
      <c r="M14" s="101">
        <f t="shared" si="1"/>
        <v>0.42708333333333326</v>
      </c>
      <c r="P14" s="736"/>
      <c r="Q14" s="75">
        <v>13</v>
      </c>
      <c r="R14" s="333" t="s">
        <v>527</v>
      </c>
    </row>
    <row r="15" spans="2:18" s="138" customFormat="1" ht="30" customHeight="1">
      <c r="B15" s="112">
        <f t="shared" si="0"/>
        <v>0.43402777777777768</v>
      </c>
      <c r="C15" s="133" t="s">
        <v>224</v>
      </c>
      <c r="D15" s="113" t="s">
        <v>299</v>
      </c>
      <c r="E15" s="132">
        <v>6</v>
      </c>
      <c r="F15" s="106" t="str">
        <f>R7</f>
        <v>荒町フェニックス</v>
      </c>
      <c r="G15" s="119"/>
      <c r="H15" s="117" t="s">
        <v>215</v>
      </c>
      <c r="I15" s="118"/>
      <c r="J15" s="113" t="s">
        <v>299</v>
      </c>
      <c r="K15" s="132">
        <v>8</v>
      </c>
      <c r="L15" s="106" t="str">
        <f>R9</f>
        <v>Pchans</v>
      </c>
      <c r="M15" s="101">
        <f t="shared" si="1"/>
        <v>0.43402777777777768</v>
      </c>
      <c r="P15" s="737"/>
      <c r="Q15" s="75">
        <v>14</v>
      </c>
      <c r="R15" s="334" t="s">
        <v>554</v>
      </c>
    </row>
    <row r="16" spans="2:18" s="138" customFormat="1" ht="30" customHeight="1">
      <c r="B16" s="112">
        <f t="shared" si="0"/>
        <v>0.4409722222222221</v>
      </c>
      <c r="C16" s="342" t="s">
        <v>226</v>
      </c>
      <c r="D16" s="343" t="s">
        <v>543</v>
      </c>
      <c r="E16" s="348">
        <v>12</v>
      </c>
      <c r="F16" s="345" t="str">
        <f>R13</f>
        <v>松陵SHARK</v>
      </c>
      <c r="G16" s="349"/>
      <c r="H16" s="349" t="s">
        <v>215</v>
      </c>
      <c r="I16" s="350"/>
      <c r="J16" s="343" t="s">
        <v>543</v>
      </c>
      <c r="K16" s="348">
        <v>14</v>
      </c>
      <c r="L16" s="345" t="str">
        <f>R15</f>
        <v>原小ファイターズ
 ジュニア</v>
      </c>
      <c r="M16" s="101">
        <f t="shared" si="1"/>
        <v>0.4409722222222221</v>
      </c>
      <c r="P16" s="735" t="s">
        <v>552</v>
      </c>
      <c r="Q16" s="75">
        <v>15</v>
      </c>
      <c r="R16" s="333" t="s">
        <v>547</v>
      </c>
    </row>
    <row r="17" spans="2:34" ht="30" customHeight="1">
      <c r="B17" s="389">
        <f t="shared" si="0"/>
        <v>0.44791666666666652</v>
      </c>
      <c r="C17" s="987" t="s">
        <v>368</v>
      </c>
      <c r="D17" s="988"/>
      <c r="E17" s="988"/>
      <c r="F17" s="988"/>
      <c r="G17" s="988"/>
      <c r="H17" s="988"/>
      <c r="I17" s="988"/>
      <c r="J17" s="988"/>
      <c r="K17" s="988"/>
      <c r="L17" s="989"/>
      <c r="M17" s="101">
        <f t="shared" si="1"/>
        <v>0.44791666666666652</v>
      </c>
      <c r="P17" s="736"/>
      <c r="Q17" s="75">
        <v>16</v>
      </c>
      <c r="R17" s="333" t="s">
        <v>553</v>
      </c>
    </row>
    <row r="18" spans="2:34" s="138" customFormat="1" ht="30" customHeight="1">
      <c r="B18" s="112">
        <f t="shared" si="0"/>
        <v>0.45486111111111094</v>
      </c>
      <c r="C18" s="133" t="s">
        <v>228</v>
      </c>
      <c r="D18" s="113" t="s">
        <v>315</v>
      </c>
      <c r="E18" s="132">
        <v>4</v>
      </c>
      <c r="F18" s="106" t="str">
        <f>R5</f>
        <v>ＴＲＹ-ＰＡＣ</v>
      </c>
      <c r="G18" s="114"/>
      <c r="H18" s="114" t="s">
        <v>215</v>
      </c>
      <c r="I18" s="115"/>
      <c r="J18" s="113" t="s">
        <v>315</v>
      </c>
      <c r="K18" s="132">
        <v>1</v>
      </c>
      <c r="L18" s="106" t="str">
        <f>R2</f>
        <v>松陵ヤンキーズ</v>
      </c>
      <c r="M18" s="101">
        <f t="shared" si="1"/>
        <v>0.45486111111111094</v>
      </c>
      <c r="P18" s="737"/>
      <c r="Q18" s="75">
        <v>17</v>
      </c>
      <c r="R18" s="335" t="s">
        <v>549</v>
      </c>
    </row>
    <row r="19" spans="2:34" s="138" customFormat="1" ht="30" customHeight="1">
      <c r="B19" s="112">
        <f t="shared" si="0"/>
        <v>0.46180555555555536</v>
      </c>
      <c r="C19" s="133" t="s">
        <v>230</v>
      </c>
      <c r="D19" s="113" t="s">
        <v>315</v>
      </c>
      <c r="E19" s="132">
        <v>2</v>
      </c>
      <c r="F19" s="106" t="str">
        <f>R3</f>
        <v>原小ファイターズ</v>
      </c>
      <c r="G19" s="114"/>
      <c r="H19" s="114" t="s">
        <v>215</v>
      </c>
      <c r="I19" s="115"/>
      <c r="J19" s="113" t="s">
        <v>315</v>
      </c>
      <c r="K19" s="132">
        <v>3</v>
      </c>
      <c r="L19" s="106" t="str">
        <f>R4</f>
        <v>岩沼西ファイターズ</v>
      </c>
      <c r="M19" s="101">
        <f t="shared" si="1"/>
        <v>0.46180555555555536</v>
      </c>
      <c r="Q19" s="136"/>
    </row>
    <row r="20" spans="2:34" ht="30" customHeight="1">
      <c r="B20" s="112">
        <f t="shared" si="0"/>
        <v>0.46874999999999978</v>
      </c>
      <c r="C20" s="342" t="s">
        <v>231</v>
      </c>
      <c r="D20" s="343" t="s">
        <v>544</v>
      </c>
      <c r="E20" s="348">
        <v>10</v>
      </c>
      <c r="F20" s="345" t="str">
        <f>R11</f>
        <v>ＴＲＹ-ＰＡＣ　Jr</v>
      </c>
      <c r="G20" s="349"/>
      <c r="H20" s="349" t="s">
        <v>215</v>
      </c>
      <c r="I20" s="350"/>
      <c r="J20" s="343" t="s">
        <v>544</v>
      </c>
      <c r="K20" s="348">
        <v>11</v>
      </c>
      <c r="L20" s="345" t="str">
        <f>R12</f>
        <v>荒町エッグ’Ｓ</v>
      </c>
      <c r="M20" s="101">
        <f t="shared" si="1"/>
        <v>0.46874999999999978</v>
      </c>
      <c r="N20" s="138"/>
      <c r="O20" s="138"/>
      <c r="P20" s="138"/>
      <c r="R20" s="138"/>
      <c r="S20" s="138"/>
      <c r="T20" s="138"/>
      <c r="U20" s="138"/>
      <c r="V20" s="138"/>
      <c r="W20" s="138"/>
    </row>
    <row r="21" spans="2:34" ht="30" customHeight="1">
      <c r="B21" s="112">
        <f t="shared" si="0"/>
        <v>0.4756944444444442</v>
      </c>
      <c r="C21" s="342" t="s">
        <v>274</v>
      </c>
      <c r="D21" s="343" t="s">
        <v>543</v>
      </c>
      <c r="E21" s="348">
        <v>14</v>
      </c>
      <c r="F21" s="345" t="str">
        <f>R15</f>
        <v>原小ファイターズ
 ジュニア</v>
      </c>
      <c r="G21" s="349"/>
      <c r="H21" s="349" t="s">
        <v>215</v>
      </c>
      <c r="I21" s="350"/>
      <c r="J21" s="343" t="s">
        <v>543</v>
      </c>
      <c r="K21" s="348">
        <v>13</v>
      </c>
      <c r="L21" s="345" t="str">
        <f>R14</f>
        <v>塩二小ソニック</v>
      </c>
      <c r="M21" s="387">
        <f t="shared" si="1"/>
        <v>0.4756944444444442</v>
      </c>
      <c r="N21" s="138"/>
      <c r="O21" s="138"/>
      <c r="P21" s="138"/>
      <c r="R21" s="138"/>
      <c r="S21" s="138"/>
      <c r="T21" s="138"/>
      <c r="U21" s="138"/>
      <c r="V21" s="138"/>
      <c r="W21" s="138"/>
    </row>
    <row r="22" spans="2:34" s="138" customFormat="1" ht="30" customHeight="1">
      <c r="B22" s="112">
        <f t="shared" si="0"/>
        <v>0.48263888888888862</v>
      </c>
      <c r="C22" s="133" t="s">
        <v>275</v>
      </c>
      <c r="D22" s="995" t="s">
        <v>670</v>
      </c>
      <c r="E22" s="996"/>
      <c r="F22" s="106"/>
      <c r="G22" s="114"/>
      <c r="H22" s="114" t="s">
        <v>215</v>
      </c>
      <c r="I22" s="115"/>
      <c r="J22" s="1048" t="s">
        <v>672</v>
      </c>
      <c r="K22" s="996"/>
      <c r="L22" s="106"/>
      <c r="M22" s="101">
        <f t="shared" si="1"/>
        <v>0.48263888888888862</v>
      </c>
      <c r="Q22" s="136"/>
    </row>
    <row r="23" spans="2:34" s="138" customFormat="1" ht="30" customHeight="1" thickBot="1">
      <c r="B23" s="404">
        <f t="shared" si="0"/>
        <v>0.48958333333333304</v>
      </c>
      <c r="C23" s="313" t="s">
        <v>347</v>
      </c>
      <c r="D23" s="1049" t="s">
        <v>671</v>
      </c>
      <c r="E23" s="1050"/>
      <c r="F23" s="373"/>
      <c r="G23" s="374"/>
      <c r="H23" s="374" t="s">
        <v>215</v>
      </c>
      <c r="I23" s="375"/>
      <c r="J23" s="1051" t="s">
        <v>673</v>
      </c>
      <c r="K23" s="1050"/>
      <c r="L23" s="373"/>
      <c r="M23" s="406">
        <f t="shared" si="1"/>
        <v>0.48958333333333304</v>
      </c>
      <c r="Q23" s="136"/>
    </row>
    <row r="24" spans="2:34" s="138" customFormat="1" ht="47.25" customHeight="1">
      <c r="B24" s="409" t="s">
        <v>568</v>
      </c>
      <c r="C24" s="1025" t="s">
        <v>569</v>
      </c>
      <c r="D24" s="1026"/>
      <c r="E24" s="1026"/>
      <c r="F24" s="1026"/>
      <c r="G24" s="1026"/>
      <c r="H24" s="1026"/>
      <c r="I24" s="1026"/>
      <c r="J24" s="1026"/>
      <c r="K24" s="1026"/>
      <c r="L24" s="1027"/>
      <c r="M24" s="411" t="s">
        <v>568</v>
      </c>
    </row>
    <row r="25" spans="2:34" s="138" customFormat="1" ht="30" customHeight="1" thickBot="1">
      <c r="B25" s="410">
        <v>0.54166666666666663</v>
      </c>
      <c r="C25" s="1028"/>
      <c r="D25" s="1029"/>
      <c r="E25" s="1029"/>
      <c r="F25" s="1029"/>
      <c r="G25" s="1029"/>
      <c r="H25" s="1029"/>
      <c r="I25" s="1029"/>
      <c r="J25" s="1029"/>
      <c r="K25" s="1029"/>
      <c r="L25" s="1030"/>
      <c r="M25" s="403">
        <v>0.54166666666666663</v>
      </c>
    </row>
    <row r="26" spans="2:34" s="138" customFormat="1" ht="45" customHeight="1">
      <c r="B26" s="408">
        <v>0.54166666666666663</v>
      </c>
      <c r="C26" s="356" t="s">
        <v>617</v>
      </c>
      <c r="D26" s="1045" t="s">
        <v>660</v>
      </c>
      <c r="E26" s="1046"/>
      <c r="F26" s="451"/>
      <c r="G26" s="452"/>
      <c r="H26" s="453" t="s">
        <v>215</v>
      </c>
      <c r="I26" s="454"/>
      <c r="J26" s="1047" t="s">
        <v>661</v>
      </c>
      <c r="K26" s="1046"/>
      <c r="L26" s="455"/>
      <c r="M26" s="100">
        <f t="shared" ref="M26:M39" si="2">B26</f>
        <v>0.54166666666666663</v>
      </c>
    </row>
    <row r="27" spans="2:34" ht="45" customHeight="1">
      <c r="B27" s="112">
        <f>B26+$C$44</f>
        <v>0.54861111111111105</v>
      </c>
      <c r="C27" s="356" t="s">
        <v>618</v>
      </c>
      <c r="D27" s="990" t="s">
        <v>664</v>
      </c>
      <c r="E27" s="1031"/>
      <c r="F27" s="459"/>
      <c r="G27" s="460"/>
      <c r="H27" s="461" t="s">
        <v>215</v>
      </c>
      <c r="I27" s="462"/>
      <c r="J27" s="1032" t="s">
        <v>665</v>
      </c>
      <c r="K27" s="1031"/>
      <c r="L27" s="463"/>
      <c r="M27" s="101">
        <f t="shared" si="2"/>
        <v>0.54861111111111105</v>
      </c>
      <c r="N27" s="138"/>
      <c r="O27" s="138"/>
      <c r="P27" s="138"/>
      <c r="Q27" s="138"/>
      <c r="R27" s="138"/>
      <c r="S27" s="138"/>
      <c r="T27" s="138"/>
      <c r="U27" s="138"/>
      <c r="V27" s="138"/>
      <c r="W27" s="138"/>
    </row>
    <row r="28" spans="2:34" s="138" customFormat="1" ht="45" customHeight="1">
      <c r="B28" s="112">
        <f t="shared" ref="B28:B31" si="3">B27+$C$44</f>
        <v>0.55555555555555547</v>
      </c>
      <c r="C28" s="356" t="s">
        <v>619</v>
      </c>
      <c r="D28" s="990" t="s">
        <v>668</v>
      </c>
      <c r="E28" s="1031"/>
      <c r="F28" s="459"/>
      <c r="G28" s="466"/>
      <c r="H28" s="461" t="s">
        <v>215</v>
      </c>
      <c r="I28" s="462"/>
      <c r="J28" s="1032" t="s">
        <v>624</v>
      </c>
      <c r="K28" s="1031"/>
      <c r="L28" s="463"/>
      <c r="M28" s="387">
        <f t="shared" si="2"/>
        <v>0.55555555555555547</v>
      </c>
    </row>
    <row r="29" spans="2:34" s="138" customFormat="1" ht="30" customHeight="1">
      <c r="B29" s="112">
        <f t="shared" si="3"/>
        <v>0.56249999999999989</v>
      </c>
      <c r="C29" s="57" t="s">
        <v>631</v>
      </c>
      <c r="D29" s="807" t="s">
        <v>570</v>
      </c>
      <c r="E29" s="808"/>
      <c r="F29" s="336"/>
      <c r="G29" s="337"/>
      <c r="H29" s="143" t="s">
        <v>215</v>
      </c>
      <c r="I29" s="140"/>
      <c r="J29" s="1044" t="s">
        <v>571</v>
      </c>
      <c r="K29" s="808"/>
      <c r="L29" s="338"/>
      <c r="M29" s="101">
        <f t="shared" si="2"/>
        <v>0.56249999999999989</v>
      </c>
    </row>
    <row r="30" spans="2:34" s="138" customFormat="1" ht="30" customHeight="1">
      <c r="B30" s="112">
        <f t="shared" si="3"/>
        <v>0.56944444444444431</v>
      </c>
      <c r="C30" s="340" t="s">
        <v>632</v>
      </c>
      <c r="D30" s="807" t="s">
        <v>574</v>
      </c>
      <c r="E30" s="808"/>
      <c r="F30" s="336"/>
      <c r="G30" s="339"/>
      <c r="H30" s="143" t="s">
        <v>215</v>
      </c>
      <c r="I30" s="140"/>
      <c r="J30" s="1044" t="s">
        <v>575</v>
      </c>
      <c r="K30" s="808"/>
      <c r="L30" s="338"/>
      <c r="M30" s="101">
        <f t="shared" si="2"/>
        <v>0.56944444444444431</v>
      </c>
    </row>
    <row r="31" spans="2:34" ht="55.15" customHeight="1">
      <c r="B31" s="112">
        <f t="shared" si="3"/>
        <v>0.57638888888888873</v>
      </c>
      <c r="C31" s="356" t="s">
        <v>614</v>
      </c>
      <c r="D31" s="990" t="s">
        <v>622</v>
      </c>
      <c r="E31" s="1031"/>
      <c r="F31" s="351"/>
      <c r="G31" s="352"/>
      <c r="H31" s="353" t="s">
        <v>215</v>
      </c>
      <c r="I31" s="354"/>
      <c r="J31" s="1032" t="s">
        <v>623</v>
      </c>
      <c r="K31" s="1031"/>
      <c r="L31" s="355"/>
      <c r="M31" s="101">
        <f t="shared" si="2"/>
        <v>0.57638888888888873</v>
      </c>
      <c r="N31" s="138"/>
      <c r="O31" s="138"/>
      <c r="P31" s="138"/>
      <c r="Q31" s="138"/>
      <c r="R31" s="138"/>
      <c r="S31" s="138"/>
      <c r="T31" s="138"/>
      <c r="U31" s="138"/>
      <c r="V31" s="138"/>
      <c r="W31" s="138"/>
      <c r="X31" s="145"/>
      <c r="Y31" s="145"/>
      <c r="Z31" s="145"/>
      <c r="AA31" s="145"/>
      <c r="AB31" s="145"/>
      <c r="AC31" s="145"/>
      <c r="AD31" s="145"/>
      <c r="AE31" s="145"/>
      <c r="AF31" s="145"/>
      <c r="AG31" s="145"/>
      <c r="AH31" s="145"/>
    </row>
    <row r="32" spans="2:34" ht="55.15" customHeight="1">
      <c r="B32" s="112">
        <f>B31+$C$44</f>
        <v>0.58333333333333315</v>
      </c>
      <c r="C32" s="340" t="s">
        <v>578</v>
      </c>
      <c r="D32" s="807" t="s">
        <v>579</v>
      </c>
      <c r="E32" s="808"/>
      <c r="F32" s="336"/>
      <c r="G32" s="339"/>
      <c r="H32" s="143" t="s">
        <v>215</v>
      </c>
      <c r="I32" s="140"/>
      <c r="J32" s="1044" t="s">
        <v>580</v>
      </c>
      <c r="K32" s="808"/>
      <c r="L32" s="338"/>
      <c r="M32" s="101">
        <f t="shared" si="2"/>
        <v>0.58333333333333315</v>
      </c>
      <c r="O32" s="145"/>
      <c r="P32" s="145"/>
      <c r="Q32" s="145"/>
      <c r="R32" s="145"/>
      <c r="S32" s="145"/>
      <c r="T32" s="145"/>
      <c r="U32" s="145"/>
      <c r="V32" s="145"/>
      <c r="W32" s="145"/>
      <c r="X32" s="145"/>
      <c r="Y32" s="145"/>
      <c r="Z32" s="145"/>
      <c r="AA32" s="145"/>
      <c r="AB32" s="145"/>
      <c r="AC32" s="145"/>
      <c r="AD32" s="145"/>
      <c r="AE32" s="145"/>
      <c r="AF32" s="145"/>
      <c r="AG32" s="145"/>
      <c r="AH32" s="145"/>
    </row>
    <row r="33" spans="2:34" ht="55.15" customHeight="1">
      <c r="B33" s="112">
        <f>B32+$C$44</f>
        <v>0.59027777777777757</v>
      </c>
      <c r="C33" s="340" t="s">
        <v>635</v>
      </c>
      <c r="D33" s="807" t="s">
        <v>584</v>
      </c>
      <c r="E33" s="808"/>
      <c r="F33" s="336"/>
      <c r="G33" s="337"/>
      <c r="H33" s="143" t="s">
        <v>215</v>
      </c>
      <c r="I33" s="140"/>
      <c r="J33" s="1044" t="s">
        <v>585</v>
      </c>
      <c r="K33" s="808"/>
      <c r="L33" s="338"/>
      <c r="M33" s="101">
        <f t="shared" si="2"/>
        <v>0.59027777777777757</v>
      </c>
      <c r="O33" s="145"/>
      <c r="P33" s="145"/>
      <c r="Q33" s="145"/>
      <c r="R33" s="145"/>
      <c r="S33" s="145"/>
      <c r="T33" s="145"/>
      <c r="U33" s="145"/>
      <c r="V33" s="145"/>
      <c r="W33" s="145"/>
      <c r="X33" s="145"/>
      <c r="Y33" s="145"/>
      <c r="Z33" s="145"/>
      <c r="AA33" s="145"/>
      <c r="AB33" s="145"/>
      <c r="AC33" s="145"/>
      <c r="AD33" s="145"/>
      <c r="AE33" s="145"/>
      <c r="AF33" s="145"/>
      <c r="AG33" s="145"/>
      <c r="AH33" s="145"/>
    </row>
    <row r="34" spans="2:34" ht="54.6" customHeight="1">
      <c r="B34" s="389">
        <f>B33+$C$44</f>
        <v>0.59722222222222199</v>
      </c>
      <c r="C34" s="987" t="s">
        <v>586</v>
      </c>
      <c r="D34" s="988"/>
      <c r="E34" s="988"/>
      <c r="F34" s="988"/>
      <c r="G34" s="988"/>
      <c r="H34" s="988"/>
      <c r="I34" s="988"/>
      <c r="J34" s="988"/>
      <c r="K34" s="988"/>
      <c r="L34" s="989"/>
      <c r="M34" s="101">
        <f t="shared" si="2"/>
        <v>0.59722222222222199</v>
      </c>
      <c r="O34" s="145"/>
      <c r="P34" s="145"/>
      <c r="Q34" s="145"/>
      <c r="R34" s="145"/>
      <c r="S34" s="145"/>
      <c r="T34" s="145"/>
      <c r="U34" s="145"/>
      <c r="V34" s="145"/>
      <c r="W34" s="145"/>
    </row>
    <row r="35" spans="2:34" ht="29.45" customHeight="1">
      <c r="B35" s="112">
        <f t="shared" ref="B35:B37" si="4">B34+$C$44</f>
        <v>0.60416666666666641</v>
      </c>
      <c r="C35" s="1033" t="s">
        <v>587</v>
      </c>
      <c r="D35" s="815" t="s">
        <v>588</v>
      </c>
      <c r="E35" s="1036"/>
      <c r="F35" s="992"/>
      <c r="G35" s="142"/>
      <c r="H35" s="143" t="s">
        <v>215</v>
      </c>
      <c r="I35" s="140"/>
      <c r="J35" s="821" t="s">
        <v>589</v>
      </c>
      <c r="K35" s="1036"/>
      <c r="L35" s="992"/>
      <c r="M35" s="101">
        <f t="shared" si="2"/>
        <v>0.60416666666666641</v>
      </c>
    </row>
    <row r="36" spans="2:34" ht="29.45" customHeight="1">
      <c r="B36" s="112">
        <f t="shared" si="4"/>
        <v>0.61111111111111083</v>
      </c>
      <c r="C36" s="1034"/>
      <c r="D36" s="1037"/>
      <c r="E36" s="1038"/>
      <c r="F36" s="993"/>
      <c r="G36" s="142"/>
      <c r="H36" s="143" t="s">
        <v>215</v>
      </c>
      <c r="I36" s="140"/>
      <c r="J36" s="1042"/>
      <c r="K36" s="1038"/>
      <c r="L36" s="993"/>
      <c r="M36" s="101">
        <f t="shared" si="2"/>
        <v>0.61111111111111083</v>
      </c>
    </row>
    <row r="37" spans="2:34" ht="29.45" customHeight="1" thickBot="1">
      <c r="B37" s="404">
        <f t="shared" si="4"/>
        <v>0.61805555555555525</v>
      </c>
      <c r="C37" s="1035"/>
      <c r="D37" s="1039"/>
      <c r="E37" s="1040"/>
      <c r="F37" s="1041"/>
      <c r="G37" s="142"/>
      <c r="H37" s="143" t="s">
        <v>215</v>
      </c>
      <c r="I37" s="140"/>
      <c r="J37" s="1043"/>
      <c r="K37" s="1040"/>
      <c r="L37" s="1041"/>
      <c r="M37" s="406">
        <f t="shared" si="2"/>
        <v>0.61805555555555525</v>
      </c>
    </row>
    <row r="38" spans="2:34" ht="33" customHeight="1" thickBot="1">
      <c r="B38" s="405">
        <v>0.63194444444444442</v>
      </c>
      <c r="C38" s="970" t="s">
        <v>233</v>
      </c>
      <c r="D38" s="971"/>
      <c r="E38" s="971"/>
      <c r="F38" s="971"/>
      <c r="G38" s="971"/>
      <c r="H38" s="971"/>
      <c r="I38" s="971"/>
      <c r="J38" s="971"/>
      <c r="K38" s="971"/>
      <c r="L38" s="971"/>
      <c r="M38" s="407">
        <f t="shared" si="2"/>
        <v>0.63194444444444442</v>
      </c>
    </row>
    <row r="39" spans="2:34" ht="33" customHeight="1" thickBot="1">
      <c r="B39" s="405">
        <v>0.64930555555555558</v>
      </c>
      <c r="C39" s="970" t="s">
        <v>234</v>
      </c>
      <c r="D39" s="971"/>
      <c r="E39" s="971"/>
      <c r="F39" s="971"/>
      <c r="G39" s="971"/>
      <c r="H39" s="971"/>
      <c r="I39" s="971"/>
      <c r="J39" s="971"/>
      <c r="K39" s="971"/>
      <c r="L39" s="971"/>
      <c r="M39" s="407">
        <f t="shared" si="2"/>
        <v>0.64930555555555558</v>
      </c>
    </row>
    <row r="40" spans="2:34" ht="21">
      <c r="B40" s="148" t="s">
        <v>235</v>
      </c>
      <c r="C40" s="120"/>
      <c r="D40" s="120"/>
      <c r="E40" s="120"/>
      <c r="F40" s="120"/>
      <c r="G40" s="121"/>
      <c r="H40" s="121"/>
      <c r="I40" s="121"/>
      <c r="J40" s="122"/>
      <c r="K40" s="122"/>
      <c r="L40" s="122"/>
      <c r="M40" s="123"/>
    </row>
    <row r="41" spans="2:34" ht="15.75">
      <c r="B41" s="127" t="s">
        <v>236</v>
      </c>
      <c r="C41" s="128">
        <v>8.3333333333333332E-3</v>
      </c>
      <c r="D41" s="136"/>
      <c r="E41" s="136"/>
      <c r="J41" s="125"/>
      <c r="M41" s="136"/>
    </row>
    <row r="42" spans="2:34" ht="15.75">
      <c r="B42" s="127" t="s">
        <v>236</v>
      </c>
      <c r="C42" s="128">
        <v>7.6388888888888886E-3</v>
      </c>
    </row>
    <row r="43" spans="2:34" ht="15.75">
      <c r="B43" s="129" t="s">
        <v>232</v>
      </c>
      <c r="C43" s="130">
        <v>3.472222222222222E-3</v>
      </c>
    </row>
    <row r="44" spans="2:34" ht="15.75">
      <c r="B44" s="129" t="s">
        <v>232</v>
      </c>
      <c r="C44" s="130">
        <v>6.9444444444444441E-3</v>
      </c>
    </row>
    <row r="45" spans="2:34" ht="15.75">
      <c r="B45" s="129" t="s">
        <v>232</v>
      </c>
      <c r="C45" s="130">
        <v>1.0416666666666666E-2</v>
      </c>
    </row>
    <row r="46" spans="2:34" ht="15.75"/>
    <row r="47" spans="2:34" ht="15.75"/>
    <row r="48" spans="2:34" ht="15.75"/>
    <row r="49" ht="15.75"/>
  </sheetData>
  <mergeCells count="45">
    <mergeCell ref="P2:P5"/>
    <mergeCell ref="C4:L4"/>
    <mergeCell ref="C5:C6"/>
    <mergeCell ref="D5:L5"/>
    <mergeCell ref="D6:L6"/>
    <mergeCell ref="P6:P9"/>
    <mergeCell ref="C7:L7"/>
    <mergeCell ref="C8:L8"/>
    <mergeCell ref="C9:L9"/>
    <mergeCell ref="D22:E22"/>
    <mergeCell ref="J22:K22"/>
    <mergeCell ref="D23:E23"/>
    <mergeCell ref="J23:K23"/>
    <mergeCell ref="P10:P12"/>
    <mergeCell ref="P13:P15"/>
    <mergeCell ref="P16:P18"/>
    <mergeCell ref="C17:L17"/>
    <mergeCell ref="D27:E27"/>
    <mergeCell ref="J27:K27"/>
    <mergeCell ref="D28:E28"/>
    <mergeCell ref="J28:K28"/>
    <mergeCell ref="C24:L25"/>
    <mergeCell ref="D26:E26"/>
    <mergeCell ref="J26:K26"/>
    <mergeCell ref="J32:K32"/>
    <mergeCell ref="D29:E29"/>
    <mergeCell ref="J29:K29"/>
    <mergeCell ref="D30:E30"/>
    <mergeCell ref="J30:K30"/>
    <mergeCell ref="C39:L39"/>
    <mergeCell ref="C2:L2"/>
    <mergeCell ref="C3:L3"/>
    <mergeCell ref="B1:M1"/>
    <mergeCell ref="C35:C37"/>
    <mergeCell ref="D35:E37"/>
    <mergeCell ref="F35:F37"/>
    <mergeCell ref="J35:K37"/>
    <mergeCell ref="L35:L37"/>
    <mergeCell ref="C38:L38"/>
    <mergeCell ref="D33:E33"/>
    <mergeCell ref="J33:K33"/>
    <mergeCell ref="C34:L34"/>
    <mergeCell ref="D31:E31"/>
    <mergeCell ref="J31:K31"/>
    <mergeCell ref="D32:E32"/>
  </mergeCells>
  <phoneticPr fontId="1"/>
  <printOptions horizontalCentered="1" verticalCentered="1"/>
  <pageMargins left="0.19685039370078741" right="0.19685039370078741" top="0.19685039370078741" bottom="0" header="0.31496062992125984" footer="0.31496062992125984"/>
  <pageSetup paperSize="9" scale="63" orientation="portrait" horizontalDpi="360" verticalDpi="3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54870-DB1E-4CEE-BE1F-E78DAC2403B8}">
  <sheetPr>
    <tabColor theme="0" tint="-0.14999847407452621"/>
    <pageSetUpPr fitToPage="1"/>
  </sheetPr>
  <dimension ref="B1:AH49"/>
  <sheetViews>
    <sheetView showGridLines="0" topLeftCell="A34" zoomScale="50" zoomScaleNormal="50" workbookViewId="0">
      <selection activeCell="I27" sqref="I27"/>
    </sheetView>
  </sheetViews>
  <sheetFormatPr defaultColWidth="8.875" defaultRowHeight="39" customHeight="1"/>
  <cols>
    <col min="1" max="1" width="8.875" style="136"/>
    <col min="2" max="2" width="11.25" style="126" customWidth="1"/>
    <col min="3" max="3" width="17.125" style="124" customWidth="1"/>
    <col min="4" max="4" width="5.875" style="125" customWidth="1"/>
    <col min="5" max="5" width="9" style="125" customWidth="1"/>
    <col min="6" max="6" width="35.5" style="124" customWidth="1"/>
    <col min="7" max="7" width="7.5" style="124" customWidth="1"/>
    <col min="8" max="8" width="6" style="124" customWidth="1"/>
    <col min="9" max="9" width="7.5" style="124" customWidth="1"/>
    <col min="10" max="10" width="5.875" style="149" customWidth="1"/>
    <col min="11" max="11" width="9.375" style="124" customWidth="1"/>
    <col min="12" max="12" width="35.375" style="124" customWidth="1"/>
    <col min="13" max="13" width="10.625" style="149" customWidth="1"/>
    <col min="14" max="17" width="8.875" style="136"/>
    <col min="18" max="18" width="35" style="136" bestFit="1" customWidth="1"/>
    <col min="19" max="22" width="8.875" style="136"/>
    <col min="23" max="23" width="25" style="136" customWidth="1"/>
    <col min="24" max="33" width="8.875" style="136"/>
    <col min="34" max="34" width="31.375" style="136" customWidth="1"/>
    <col min="35" max="247" width="8.875" style="136"/>
    <col min="248" max="248" width="9.5" style="136" customWidth="1"/>
    <col min="249" max="249" width="9.625" style="136" customWidth="1"/>
    <col min="250" max="250" width="5.875" style="136" customWidth="1"/>
    <col min="251" max="251" width="9" style="136" customWidth="1"/>
    <col min="252" max="252" width="32.125" style="136" customWidth="1"/>
    <col min="253" max="253" width="7.5" style="136" customWidth="1"/>
    <col min="254" max="254" width="6" style="136" customWidth="1"/>
    <col min="255" max="255" width="7.5" style="136" customWidth="1"/>
    <col min="256" max="256" width="5.875" style="136" customWidth="1"/>
    <col min="257" max="257" width="9.375" style="136" customWidth="1"/>
    <col min="258" max="258" width="32" style="136" customWidth="1"/>
    <col min="259" max="259" width="9.625" style="136" customWidth="1"/>
    <col min="260" max="260" width="5.875" style="136" customWidth="1"/>
    <col min="261" max="261" width="7.5" style="136" customWidth="1"/>
    <col min="262" max="262" width="32.125" style="136" customWidth="1"/>
    <col min="263" max="265" width="6" style="136" customWidth="1"/>
    <col min="266" max="266" width="5.875" style="136" customWidth="1"/>
    <col min="267" max="267" width="7.5" style="136" customWidth="1"/>
    <col min="268" max="268" width="32.125" style="136" customWidth="1"/>
    <col min="269" max="269" width="10.625" style="136" customWidth="1"/>
    <col min="270" max="273" width="8.875" style="136"/>
    <col min="274" max="274" width="25" style="136" customWidth="1"/>
    <col min="275" max="503" width="8.875" style="136"/>
    <col min="504" max="504" width="9.5" style="136" customWidth="1"/>
    <col min="505" max="505" width="9.625" style="136" customWidth="1"/>
    <col min="506" max="506" width="5.875" style="136" customWidth="1"/>
    <col min="507" max="507" width="9" style="136" customWidth="1"/>
    <col min="508" max="508" width="32.125" style="136" customWidth="1"/>
    <col min="509" max="509" width="7.5" style="136" customWidth="1"/>
    <col min="510" max="510" width="6" style="136" customWidth="1"/>
    <col min="511" max="511" width="7.5" style="136" customWidth="1"/>
    <col min="512" max="512" width="5.875" style="136" customWidth="1"/>
    <col min="513" max="513" width="9.375" style="136" customWidth="1"/>
    <col min="514" max="514" width="32" style="136" customWidth="1"/>
    <col min="515" max="515" width="9.625" style="136" customWidth="1"/>
    <col min="516" max="516" width="5.875" style="136" customWidth="1"/>
    <col min="517" max="517" width="7.5" style="136" customWidth="1"/>
    <col min="518" max="518" width="32.125" style="136" customWidth="1"/>
    <col min="519" max="521" width="6" style="136" customWidth="1"/>
    <col min="522" max="522" width="5.875" style="136" customWidth="1"/>
    <col min="523" max="523" width="7.5" style="136" customWidth="1"/>
    <col min="524" max="524" width="32.125" style="136" customWidth="1"/>
    <col min="525" max="525" width="10.625" style="136" customWidth="1"/>
    <col min="526" max="529" width="8.875" style="136"/>
    <col min="530" max="530" width="25" style="136" customWidth="1"/>
    <col min="531" max="759" width="8.875" style="136"/>
    <col min="760" max="760" width="9.5" style="136" customWidth="1"/>
    <col min="761" max="761" width="9.625" style="136" customWidth="1"/>
    <col min="762" max="762" width="5.875" style="136" customWidth="1"/>
    <col min="763" max="763" width="9" style="136" customWidth="1"/>
    <col min="764" max="764" width="32.125" style="136" customWidth="1"/>
    <col min="765" max="765" width="7.5" style="136" customWidth="1"/>
    <col min="766" max="766" width="6" style="136" customWidth="1"/>
    <col min="767" max="767" width="7.5" style="136" customWidth="1"/>
    <col min="768" max="768" width="5.875" style="136" customWidth="1"/>
    <col min="769" max="769" width="9.375" style="136" customWidth="1"/>
    <col min="770" max="770" width="32" style="136" customWidth="1"/>
    <col min="771" max="771" width="9.625" style="136" customWidth="1"/>
    <col min="772" max="772" width="5.875" style="136" customWidth="1"/>
    <col min="773" max="773" width="7.5" style="136" customWidth="1"/>
    <col min="774" max="774" width="32.125" style="136" customWidth="1"/>
    <col min="775" max="777" width="6" style="136" customWidth="1"/>
    <col min="778" max="778" width="5.875" style="136" customWidth="1"/>
    <col min="779" max="779" width="7.5" style="136" customWidth="1"/>
    <col min="780" max="780" width="32.125" style="136" customWidth="1"/>
    <col min="781" max="781" width="10.625" style="136" customWidth="1"/>
    <col min="782" max="785" width="8.875" style="136"/>
    <col min="786" max="786" width="25" style="136" customWidth="1"/>
    <col min="787" max="1015" width="8.875" style="136"/>
    <col min="1016" max="1016" width="9.5" style="136" customWidth="1"/>
    <col min="1017" max="1017" width="9.625" style="136" customWidth="1"/>
    <col min="1018" max="1018" width="5.875" style="136" customWidth="1"/>
    <col min="1019" max="1019" width="9" style="136" customWidth="1"/>
    <col min="1020" max="1020" width="32.125" style="136" customWidth="1"/>
    <col min="1021" max="1021" width="7.5" style="136" customWidth="1"/>
    <col min="1022" max="1022" width="6" style="136" customWidth="1"/>
    <col min="1023" max="1023" width="7.5" style="136" customWidth="1"/>
    <col min="1024" max="1024" width="5.875" style="136" customWidth="1"/>
    <col min="1025" max="1025" width="9.375" style="136" customWidth="1"/>
    <col min="1026" max="1026" width="32" style="136" customWidth="1"/>
    <col min="1027" max="1027" width="9.625" style="136" customWidth="1"/>
    <col min="1028" max="1028" width="5.875" style="136" customWidth="1"/>
    <col min="1029" max="1029" width="7.5" style="136" customWidth="1"/>
    <col min="1030" max="1030" width="32.125" style="136" customWidth="1"/>
    <col min="1031" max="1033" width="6" style="136" customWidth="1"/>
    <col min="1034" max="1034" width="5.875" style="136" customWidth="1"/>
    <col min="1035" max="1035" width="7.5" style="136" customWidth="1"/>
    <col min="1036" max="1036" width="32.125" style="136" customWidth="1"/>
    <col min="1037" max="1037" width="10.625" style="136" customWidth="1"/>
    <col min="1038" max="1041" width="8.875" style="136"/>
    <col min="1042" max="1042" width="25" style="136" customWidth="1"/>
    <col min="1043" max="1271" width="8.875" style="136"/>
    <col min="1272" max="1272" width="9.5" style="136" customWidth="1"/>
    <col min="1273" max="1273" width="9.625" style="136" customWidth="1"/>
    <col min="1274" max="1274" width="5.875" style="136" customWidth="1"/>
    <col min="1275" max="1275" width="9" style="136" customWidth="1"/>
    <col min="1276" max="1276" width="32.125" style="136" customWidth="1"/>
    <col min="1277" max="1277" width="7.5" style="136" customWidth="1"/>
    <col min="1278" max="1278" width="6" style="136" customWidth="1"/>
    <col min="1279" max="1279" width="7.5" style="136" customWidth="1"/>
    <col min="1280" max="1280" width="5.875" style="136" customWidth="1"/>
    <col min="1281" max="1281" width="9.375" style="136" customWidth="1"/>
    <col min="1282" max="1282" width="32" style="136" customWidth="1"/>
    <col min="1283" max="1283" width="9.625" style="136" customWidth="1"/>
    <col min="1284" max="1284" width="5.875" style="136" customWidth="1"/>
    <col min="1285" max="1285" width="7.5" style="136" customWidth="1"/>
    <col min="1286" max="1286" width="32.125" style="136" customWidth="1"/>
    <col min="1287" max="1289" width="6" style="136" customWidth="1"/>
    <col min="1290" max="1290" width="5.875" style="136" customWidth="1"/>
    <col min="1291" max="1291" width="7.5" style="136" customWidth="1"/>
    <col min="1292" max="1292" width="32.125" style="136" customWidth="1"/>
    <col min="1293" max="1293" width="10.625" style="136" customWidth="1"/>
    <col min="1294" max="1297" width="8.875" style="136"/>
    <col min="1298" max="1298" width="25" style="136" customWidth="1"/>
    <col min="1299" max="1527" width="8.875" style="136"/>
    <col min="1528" max="1528" width="9.5" style="136" customWidth="1"/>
    <col min="1529" max="1529" width="9.625" style="136" customWidth="1"/>
    <col min="1530" max="1530" width="5.875" style="136" customWidth="1"/>
    <col min="1531" max="1531" width="9" style="136" customWidth="1"/>
    <col min="1532" max="1532" width="32.125" style="136" customWidth="1"/>
    <col min="1533" max="1533" width="7.5" style="136" customWidth="1"/>
    <col min="1534" max="1534" width="6" style="136" customWidth="1"/>
    <col min="1535" max="1535" width="7.5" style="136" customWidth="1"/>
    <col min="1536" max="1536" width="5.875" style="136" customWidth="1"/>
    <col min="1537" max="1537" width="9.375" style="136" customWidth="1"/>
    <col min="1538" max="1538" width="32" style="136" customWidth="1"/>
    <col min="1539" max="1539" width="9.625" style="136" customWidth="1"/>
    <col min="1540" max="1540" width="5.875" style="136" customWidth="1"/>
    <col min="1541" max="1541" width="7.5" style="136" customWidth="1"/>
    <col min="1542" max="1542" width="32.125" style="136" customWidth="1"/>
    <col min="1543" max="1545" width="6" style="136" customWidth="1"/>
    <col min="1546" max="1546" width="5.875" style="136" customWidth="1"/>
    <col min="1547" max="1547" width="7.5" style="136" customWidth="1"/>
    <col min="1548" max="1548" width="32.125" style="136" customWidth="1"/>
    <col min="1549" max="1549" width="10.625" style="136" customWidth="1"/>
    <col min="1550" max="1553" width="8.875" style="136"/>
    <col min="1554" max="1554" width="25" style="136" customWidth="1"/>
    <col min="1555" max="1783" width="8.875" style="136"/>
    <col min="1784" max="1784" width="9.5" style="136" customWidth="1"/>
    <col min="1785" max="1785" width="9.625" style="136" customWidth="1"/>
    <col min="1786" max="1786" width="5.875" style="136" customWidth="1"/>
    <col min="1787" max="1787" width="9" style="136" customWidth="1"/>
    <col min="1788" max="1788" width="32.125" style="136" customWidth="1"/>
    <col min="1789" max="1789" width="7.5" style="136" customWidth="1"/>
    <col min="1790" max="1790" width="6" style="136" customWidth="1"/>
    <col min="1791" max="1791" width="7.5" style="136" customWidth="1"/>
    <col min="1792" max="1792" width="5.875" style="136" customWidth="1"/>
    <col min="1793" max="1793" width="9.375" style="136" customWidth="1"/>
    <col min="1794" max="1794" width="32" style="136" customWidth="1"/>
    <col min="1795" max="1795" width="9.625" style="136" customWidth="1"/>
    <col min="1796" max="1796" width="5.875" style="136" customWidth="1"/>
    <col min="1797" max="1797" width="7.5" style="136" customWidth="1"/>
    <col min="1798" max="1798" width="32.125" style="136" customWidth="1"/>
    <col min="1799" max="1801" width="6" style="136" customWidth="1"/>
    <col min="1802" max="1802" width="5.875" style="136" customWidth="1"/>
    <col min="1803" max="1803" width="7.5" style="136" customWidth="1"/>
    <col min="1804" max="1804" width="32.125" style="136" customWidth="1"/>
    <col min="1805" max="1805" width="10.625" style="136" customWidth="1"/>
    <col min="1806" max="1809" width="8.875" style="136"/>
    <col min="1810" max="1810" width="25" style="136" customWidth="1"/>
    <col min="1811" max="2039" width="8.875" style="136"/>
    <col min="2040" max="2040" width="9.5" style="136" customWidth="1"/>
    <col min="2041" max="2041" width="9.625" style="136" customWidth="1"/>
    <col min="2042" max="2042" width="5.875" style="136" customWidth="1"/>
    <col min="2043" max="2043" width="9" style="136" customWidth="1"/>
    <col min="2044" max="2044" width="32.125" style="136" customWidth="1"/>
    <col min="2045" max="2045" width="7.5" style="136" customWidth="1"/>
    <col min="2046" max="2046" width="6" style="136" customWidth="1"/>
    <col min="2047" max="2047" width="7.5" style="136" customWidth="1"/>
    <col min="2048" max="2048" width="5.875" style="136" customWidth="1"/>
    <col min="2049" max="2049" width="9.375" style="136" customWidth="1"/>
    <col min="2050" max="2050" width="32" style="136" customWidth="1"/>
    <col min="2051" max="2051" width="9.625" style="136" customWidth="1"/>
    <col min="2052" max="2052" width="5.875" style="136" customWidth="1"/>
    <col min="2053" max="2053" width="7.5" style="136" customWidth="1"/>
    <col min="2054" max="2054" width="32.125" style="136" customWidth="1"/>
    <col min="2055" max="2057" width="6" style="136" customWidth="1"/>
    <col min="2058" max="2058" width="5.875" style="136" customWidth="1"/>
    <col min="2059" max="2059" width="7.5" style="136" customWidth="1"/>
    <col min="2060" max="2060" width="32.125" style="136" customWidth="1"/>
    <col min="2061" max="2061" width="10.625" style="136" customWidth="1"/>
    <col min="2062" max="2065" width="8.875" style="136"/>
    <col min="2066" max="2066" width="25" style="136" customWidth="1"/>
    <col min="2067" max="2295" width="8.875" style="136"/>
    <col min="2296" max="2296" width="9.5" style="136" customWidth="1"/>
    <col min="2297" max="2297" width="9.625" style="136" customWidth="1"/>
    <col min="2298" max="2298" width="5.875" style="136" customWidth="1"/>
    <col min="2299" max="2299" width="9" style="136" customWidth="1"/>
    <col min="2300" max="2300" width="32.125" style="136" customWidth="1"/>
    <col min="2301" max="2301" width="7.5" style="136" customWidth="1"/>
    <col min="2302" max="2302" width="6" style="136" customWidth="1"/>
    <col min="2303" max="2303" width="7.5" style="136" customWidth="1"/>
    <col min="2304" max="2304" width="5.875" style="136" customWidth="1"/>
    <col min="2305" max="2305" width="9.375" style="136" customWidth="1"/>
    <col min="2306" max="2306" width="32" style="136" customWidth="1"/>
    <col min="2307" max="2307" width="9.625" style="136" customWidth="1"/>
    <col min="2308" max="2308" width="5.875" style="136" customWidth="1"/>
    <col min="2309" max="2309" width="7.5" style="136" customWidth="1"/>
    <col min="2310" max="2310" width="32.125" style="136" customWidth="1"/>
    <col min="2311" max="2313" width="6" style="136" customWidth="1"/>
    <col min="2314" max="2314" width="5.875" style="136" customWidth="1"/>
    <col min="2315" max="2315" width="7.5" style="136" customWidth="1"/>
    <col min="2316" max="2316" width="32.125" style="136" customWidth="1"/>
    <col min="2317" max="2317" width="10.625" style="136" customWidth="1"/>
    <col min="2318" max="2321" width="8.875" style="136"/>
    <col min="2322" max="2322" width="25" style="136" customWidth="1"/>
    <col min="2323" max="2551" width="8.875" style="136"/>
    <col min="2552" max="2552" width="9.5" style="136" customWidth="1"/>
    <col min="2553" max="2553" width="9.625" style="136" customWidth="1"/>
    <col min="2554" max="2554" width="5.875" style="136" customWidth="1"/>
    <col min="2555" max="2555" width="9" style="136" customWidth="1"/>
    <col min="2556" max="2556" width="32.125" style="136" customWidth="1"/>
    <col min="2557" max="2557" width="7.5" style="136" customWidth="1"/>
    <col min="2558" max="2558" width="6" style="136" customWidth="1"/>
    <col min="2559" max="2559" width="7.5" style="136" customWidth="1"/>
    <col min="2560" max="2560" width="5.875" style="136" customWidth="1"/>
    <col min="2561" max="2561" width="9.375" style="136" customWidth="1"/>
    <col min="2562" max="2562" width="32" style="136" customWidth="1"/>
    <col min="2563" max="2563" width="9.625" style="136" customWidth="1"/>
    <col min="2564" max="2564" width="5.875" style="136" customWidth="1"/>
    <col min="2565" max="2565" width="7.5" style="136" customWidth="1"/>
    <col min="2566" max="2566" width="32.125" style="136" customWidth="1"/>
    <col min="2567" max="2569" width="6" style="136" customWidth="1"/>
    <col min="2570" max="2570" width="5.875" style="136" customWidth="1"/>
    <col min="2571" max="2571" width="7.5" style="136" customWidth="1"/>
    <col min="2572" max="2572" width="32.125" style="136" customWidth="1"/>
    <col min="2573" max="2573" width="10.625" style="136" customWidth="1"/>
    <col min="2574" max="2577" width="8.875" style="136"/>
    <col min="2578" max="2578" width="25" style="136" customWidth="1"/>
    <col min="2579" max="2807" width="8.875" style="136"/>
    <col min="2808" max="2808" width="9.5" style="136" customWidth="1"/>
    <col min="2809" max="2809" width="9.625" style="136" customWidth="1"/>
    <col min="2810" max="2810" width="5.875" style="136" customWidth="1"/>
    <col min="2811" max="2811" width="9" style="136" customWidth="1"/>
    <col min="2812" max="2812" width="32.125" style="136" customWidth="1"/>
    <col min="2813" max="2813" width="7.5" style="136" customWidth="1"/>
    <col min="2814" max="2814" width="6" style="136" customWidth="1"/>
    <col min="2815" max="2815" width="7.5" style="136" customWidth="1"/>
    <col min="2816" max="2816" width="5.875" style="136" customWidth="1"/>
    <col min="2817" max="2817" width="9.375" style="136" customWidth="1"/>
    <col min="2818" max="2818" width="32" style="136" customWidth="1"/>
    <col min="2819" max="2819" width="9.625" style="136" customWidth="1"/>
    <col min="2820" max="2820" width="5.875" style="136" customWidth="1"/>
    <col min="2821" max="2821" width="7.5" style="136" customWidth="1"/>
    <col min="2822" max="2822" width="32.125" style="136" customWidth="1"/>
    <col min="2823" max="2825" width="6" style="136" customWidth="1"/>
    <col min="2826" max="2826" width="5.875" style="136" customWidth="1"/>
    <col min="2827" max="2827" width="7.5" style="136" customWidth="1"/>
    <col min="2828" max="2828" width="32.125" style="136" customWidth="1"/>
    <col min="2829" max="2829" width="10.625" style="136" customWidth="1"/>
    <col min="2830" max="2833" width="8.875" style="136"/>
    <col min="2834" max="2834" width="25" style="136" customWidth="1"/>
    <col min="2835" max="3063" width="8.875" style="136"/>
    <col min="3064" max="3064" width="9.5" style="136" customWidth="1"/>
    <col min="3065" max="3065" width="9.625" style="136" customWidth="1"/>
    <col min="3066" max="3066" width="5.875" style="136" customWidth="1"/>
    <col min="3067" max="3067" width="9" style="136" customWidth="1"/>
    <col min="3068" max="3068" width="32.125" style="136" customWidth="1"/>
    <col min="3069" max="3069" width="7.5" style="136" customWidth="1"/>
    <col min="3070" max="3070" width="6" style="136" customWidth="1"/>
    <col min="3071" max="3071" width="7.5" style="136" customWidth="1"/>
    <col min="3072" max="3072" width="5.875" style="136" customWidth="1"/>
    <col min="3073" max="3073" width="9.375" style="136" customWidth="1"/>
    <col min="3074" max="3074" width="32" style="136" customWidth="1"/>
    <col min="3075" max="3075" width="9.625" style="136" customWidth="1"/>
    <col min="3076" max="3076" width="5.875" style="136" customWidth="1"/>
    <col min="3077" max="3077" width="7.5" style="136" customWidth="1"/>
    <col min="3078" max="3078" width="32.125" style="136" customWidth="1"/>
    <col min="3079" max="3081" width="6" style="136" customWidth="1"/>
    <col min="3082" max="3082" width="5.875" style="136" customWidth="1"/>
    <col min="3083" max="3083" width="7.5" style="136" customWidth="1"/>
    <col min="3084" max="3084" width="32.125" style="136" customWidth="1"/>
    <col min="3085" max="3085" width="10.625" style="136" customWidth="1"/>
    <col min="3086" max="3089" width="8.875" style="136"/>
    <col min="3090" max="3090" width="25" style="136" customWidth="1"/>
    <col min="3091" max="3319" width="8.875" style="136"/>
    <col min="3320" max="3320" width="9.5" style="136" customWidth="1"/>
    <col min="3321" max="3321" width="9.625" style="136" customWidth="1"/>
    <col min="3322" max="3322" width="5.875" style="136" customWidth="1"/>
    <col min="3323" max="3323" width="9" style="136" customWidth="1"/>
    <col min="3324" max="3324" width="32.125" style="136" customWidth="1"/>
    <col min="3325" max="3325" width="7.5" style="136" customWidth="1"/>
    <col min="3326" max="3326" width="6" style="136" customWidth="1"/>
    <col min="3327" max="3327" width="7.5" style="136" customWidth="1"/>
    <col min="3328" max="3328" width="5.875" style="136" customWidth="1"/>
    <col min="3329" max="3329" width="9.375" style="136" customWidth="1"/>
    <col min="3330" max="3330" width="32" style="136" customWidth="1"/>
    <col min="3331" max="3331" width="9.625" style="136" customWidth="1"/>
    <col min="3332" max="3332" width="5.875" style="136" customWidth="1"/>
    <col min="3333" max="3333" width="7.5" style="136" customWidth="1"/>
    <col min="3334" max="3334" width="32.125" style="136" customWidth="1"/>
    <col min="3335" max="3337" width="6" style="136" customWidth="1"/>
    <col min="3338" max="3338" width="5.875" style="136" customWidth="1"/>
    <col min="3339" max="3339" width="7.5" style="136" customWidth="1"/>
    <col min="3340" max="3340" width="32.125" style="136" customWidth="1"/>
    <col min="3341" max="3341" width="10.625" style="136" customWidth="1"/>
    <col min="3342" max="3345" width="8.875" style="136"/>
    <col min="3346" max="3346" width="25" style="136" customWidth="1"/>
    <col min="3347" max="3575" width="8.875" style="136"/>
    <col min="3576" max="3576" width="9.5" style="136" customWidth="1"/>
    <col min="3577" max="3577" width="9.625" style="136" customWidth="1"/>
    <col min="3578" max="3578" width="5.875" style="136" customWidth="1"/>
    <col min="3579" max="3579" width="9" style="136" customWidth="1"/>
    <col min="3580" max="3580" width="32.125" style="136" customWidth="1"/>
    <col min="3581" max="3581" width="7.5" style="136" customWidth="1"/>
    <col min="3582" max="3582" width="6" style="136" customWidth="1"/>
    <col min="3583" max="3583" width="7.5" style="136" customWidth="1"/>
    <col min="3584" max="3584" width="5.875" style="136" customWidth="1"/>
    <col min="3585" max="3585" width="9.375" style="136" customWidth="1"/>
    <col min="3586" max="3586" width="32" style="136" customWidth="1"/>
    <col min="3587" max="3587" width="9.625" style="136" customWidth="1"/>
    <col min="3588" max="3588" width="5.875" style="136" customWidth="1"/>
    <col min="3589" max="3589" width="7.5" style="136" customWidth="1"/>
    <col min="3590" max="3590" width="32.125" style="136" customWidth="1"/>
    <col min="3591" max="3593" width="6" style="136" customWidth="1"/>
    <col min="3594" max="3594" width="5.875" style="136" customWidth="1"/>
    <col min="3595" max="3595" width="7.5" style="136" customWidth="1"/>
    <col min="3596" max="3596" width="32.125" style="136" customWidth="1"/>
    <col min="3597" max="3597" width="10.625" style="136" customWidth="1"/>
    <col min="3598" max="3601" width="8.875" style="136"/>
    <col min="3602" max="3602" width="25" style="136" customWidth="1"/>
    <col min="3603" max="3831" width="8.875" style="136"/>
    <col min="3832" max="3832" width="9.5" style="136" customWidth="1"/>
    <col min="3833" max="3833" width="9.625" style="136" customWidth="1"/>
    <col min="3834" max="3834" width="5.875" style="136" customWidth="1"/>
    <col min="3835" max="3835" width="9" style="136" customWidth="1"/>
    <col min="3836" max="3836" width="32.125" style="136" customWidth="1"/>
    <col min="3837" max="3837" width="7.5" style="136" customWidth="1"/>
    <col min="3838" max="3838" width="6" style="136" customWidth="1"/>
    <col min="3839" max="3839" width="7.5" style="136" customWidth="1"/>
    <col min="3840" max="3840" width="5.875" style="136" customWidth="1"/>
    <col min="3841" max="3841" width="9.375" style="136" customWidth="1"/>
    <col min="3842" max="3842" width="32" style="136" customWidth="1"/>
    <col min="3843" max="3843" width="9.625" style="136" customWidth="1"/>
    <col min="3844" max="3844" width="5.875" style="136" customWidth="1"/>
    <col min="3845" max="3845" width="7.5" style="136" customWidth="1"/>
    <col min="3846" max="3846" width="32.125" style="136" customWidth="1"/>
    <col min="3847" max="3849" width="6" style="136" customWidth="1"/>
    <col min="3850" max="3850" width="5.875" style="136" customWidth="1"/>
    <col min="3851" max="3851" width="7.5" style="136" customWidth="1"/>
    <col min="3852" max="3852" width="32.125" style="136" customWidth="1"/>
    <col min="3853" max="3853" width="10.625" style="136" customWidth="1"/>
    <col min="3854" max="3857" width="8.875" style="136"/>
    <col min="3858" max="3858" width="25" style="136" customWidth="1"/>
    <col min="3859" max="4087" width="8.875" style="136"/>
    <col min="4088" max="4088" width="9.5" style="136" customWidth="1"/>
    <col min="4089" max="4089" width="9.625" style="136" customWidth="1"/>
    <col min="4090" max="4090" width="5.875" style="136" customWidth="1"/>
    <col min="4091" max="4091" width="9" style="136" customWidth="1"/>
    <col min="4092" max="4092" width="32.125" style="136" customWidth="1"/>
    <col min="4093" max="4093" width="7.5" style="136" customWidth="1"/>
    <col min="4094" max="4094" width="6" style="136" customWidth="1"/>
    <col min="4095" max="4095" width="7.5" style="136" customWidth="1"/>
    <col min="4096" max="4096" width="5.875" style="136" customWidth="1"/>
    <col min="4097" max="4097" width="9.375" style="136" customWidth="1"/>
    <col min="4098" max="4098" width="32" style="136" customWidth="1"/>
    <col min="4099" max="4099" width="9.625" style="136" customWidth="1"/>
    <col min="4100" max="4100" width="5.875" style="136" customWidth="1"/>
    <col min="4101" max="4101" width="7.5" style="136" customWidth="1"/>
    <col min="4102" max="4102" width="32.125" style="136" customWidth="1"/>
    <col min="4103" max="4105" width="6" style="136" customWidth="1"/>
    <col min="4106" max="4106" width="5.875" style="136" customWidth="1"/>
    <col min="4107" max="4107" width="7.5" style="136" customWidth="1"/>
    <col min="4108" max="4108" width="32.125" style="136" customWidth="1"/>
    <col min="4109" max="4109" width="10.625" style="136" customWidth="1"/>
    <col min="4110" max="4113" width="8.875" style="136"/>
    <col min="4114" max="4114" width="25" style="136" customWidth="1"/>
    <col min="4115" max="4343" width="8.875" style="136"/>
    <col min="4344" max="4344" width="9.5" style="136" customWidth="1"/>
    <col min="4345" max="4345" width="9.625" style="136" customWidth="1"/>
    <col min="4346" max="4346" width="5.875" style="136" customWidth="1"/>
    <col min="4347" max="4347" width="9" style="136" customWidth="1"/>
    <col min="4348" max="4348" width="32.125" style="136" customWidth="1"/>
    <col min="4349" max="4349" width="7.5" style="136" customWidth="1"/>
    <col min="4350" max="4350" width="6" style="136" customWidth="1"/>
    <col min="4351" max="4351" width="7.5" style="136" customWidth="1"/>
    <col min="4352" max="4352" width="5.875" style="136" customWidth="1"/>
    <col min="4353" max="4353" width="9.375" style="136" customWidth="1"/>
    <col min="4354" max="4354" width="32" style="136" customWidth="1"/>
    <col min="4355" max="4355" width="9.625" style="136" customWidth="1"/>
    <col min="4356" max="4356" width="5.875" style="136" customWidth="1"/>
    <col min="4357" max="4357" width="7.5" style="136" customWidth="1"/>
    <col min="4358" max="4358" width="32.125" style="136" customWidth="1"/>
    <col min="4359" max="4361" width="6" style="136" customWidth="1"/>
    <col min="4362" max="4362" width="5.875" style="136" customWidth="1"/>
    <col min="4363" max="4363" width="7.5" style="136" customWidth="1"/>
    <col min="4364" max="4364" width="32.125" style="136" customWidth="1"/>
    <col min="4365" max="4365" width="10.625" style="136" customWidth="1"/>
    <col min="4366" max="4369" width="8.875" style="136"/>
    <col min="4370" max="4370" width="25" style="136" customWidth="1"/>
    <col min="4371" max="4599" width="8.875" style="136"/>
    <col min="4600" max="4600" width="9.5" style="136" customWidth="1"/>
    <col min="4601" max="4601" width="9.625" style="136" customWidth="1"/>
    <col min="4602" max="4602" width="5.875" style="136" customWidth="1"/>
    <col min="4603" max="4603" width="9" style="136" customWidth="1"/>
    <col min="4604" max="4604" width="32.125" style="136" customWidth="1"/>
    <col min="4605" max="4605" width="7.5" style="136" customWidth="1"/>
    <col min="4606" max="4606" width="6" style="136" customWidth="1"/>
    <col min="4607" max="4607" width="7.5" style="136" customWidth="1"/>
    <col min="4608" max="4608" width="5.875" style="136" customWidth="1"/>
    <col min="4609" max="4609" width="9.375" style="136" customWidth="1"/>
    <col min="4610" max="4610" width="32" style="136" customWidth="1"/>
    <col min="4611" max="4611" width="9.625" style="136" customWidth="1"/>
    <col min="4612" max="4612" width="5.875" style="136" customWidth="1"/>
    <col min="4613" max="4613" width="7.5" style="136" customWidth="1"/>
    <col min="4614" max="4614" width="32.125" style="136" customWidth="1"/>
    <col min="4615" max="4617" width="6" style="136" customWidth="1"/>
    <col min="4618" max="4618" width="5.875" style="136" customWidth="1"/>
    <col min="4619" max="4619" width="7.5" style="136" customWidth="1"/>
    <col min="4620" max="4620" width="32.125" style="136" customWidth="1"/>
    <col min="4621" max="4621" width="10.625" style="136" customWidth="1"/>
    <col min="4622" max="4625" width="8.875" style="136"/>
    <col min="4626" max="4626" width="25" style="136" customWidth="1"/>
    <col min="4627" max="4855" width="8.875" style="136"/>
    <col min="4856" max="4856" width="9.5" style="136" customWidth="1"/>
    <col min="4857" max="4857" width="9.625" style="136" customWidth="1"/>
    <col min="4858" max="4858" width="5.875" style="136" customWidth="1"/>
    <col min="4859" max="4859" width="9" style="136" customWidth="1"/>
    <col min="4860" max="4860" width="32.125" style="136" customWidth="1"/>
    <col min="4861" max="4861" width="7.5" style="136" customWidth="1"/>
    <col min="4862" max="4862" width="6" style="136" customWidth="1"/>
    <col min="4863" max="4863" width="7.5" style="136" customWidth="1"/>
    <col min="4864" max="4864" width="5.875" style="136" customWidth="1"/>
    <col min="4865" max="4865" width="9.375" style="136" customWidth="1"/>
    <col min="4866" max="4866" width="32" style="136" customWidth="1"/>
    <col min="4867" max="4867" width="9.625" style="136" customWidth="1"/>
    <col min="4868" max="4868" width="5.875" style="136" customWidth="1"/>
    <col min="4869" max="4869" width="7.5" style="136" customWidth="1"/>
    <col min="4870" max="4870" width="32.125" style="136" customWidth="1"/>
    <col min="4871" max="4873" width="6" style="136" customWidth="1"/>
    <col min="4874" max="4874" width="5.875" style="136" customWidth="1"/>
    <col min="4875" max="4875" width="7.5" style="136" customWidth="1"/>
    <col min="4876" max="4876" width="32.125" style="136" customWidth="1"/>
    <col min="4877" max="4877" width="10.625" style="136" customWidth="1"/>
    <col min="4878" max="4881" width="8.875" style="136"/>
    <col min="4882" max="4882" width="25" style="136" customWidth="1"/>
    <col min="4883" max="5111" width="8.875" style="136"/>
    <col min="5112" max="5112" width="9.5" style="136" customWidth="1"/>
    <col min="5113" max="5113" width="9.625" style="136" customWidth="1"/>
    <col min="5114" max="5114" width="5.875" style="136" customWidth="1"/>
    <col min="5115" max="5115" width="9" style="136" customWidth="1"/>
    <col min="5116" max="5116" width="32.125" style="136" customWidth="1"/>
    <col min="5117" max="5117" width="7.5" style="136" customWidth="1"/>
    <col min="5118" max="5118" width="6" style="136" customWidth="1"/>
    <col min="5119" max="5119" width="7.5" style="136" customWidth="1"/>
    <col min="5120" max="5120" width="5.875" style="136" customWidth="1"/>
    <col min="5121" max="5121" width="9.375" style="136" customWidth="1"/>
    <col min="5122" max="5122" width="32" style="136" customWidth="1"/>
    <col min="5123" max="5123" width="9.625" style="136" customWidth="1"/>
    <col min="5124" max="5124" width="5.875" style="136" customWidth="1"/>
    <col min="5125" max="5125" width="7.5" style="136" customWidth="1"/>
    <col min="5126" max="5126" width="32.125" style="136" customWidth="1"/>
    <col min="5127" max="5129" width="6" style="136" customWidth="1"/>
    <col min="5130" max="5130" width="5.875" style="136" customWidth="1"/>
    <col min="5131" max="5131" width="7.5" style="136" customWidth="1"/>
    <col min="5132" max="5132" width="32.125" style="136" customWidth="1"/>
    <col min="5133" max="5133" width="10.625" style="136" customWidth="1"/>
    <col min="5134" max="5137" width="8.875" style="136"/>
    <col min="5138" max="5138" width="25" style="136" customWidth="1"/>
    <col min="5139" max="5367" width="8.875" style="136"/>
    <col min="5368" max="5368" width="9.5" style="136" customWidth="1"/>
    <col min="5369" max="5369" width="9.625" style="136" customWidth="1"/>
    <col min="5370" max="5370" width="5.875" style="136" customWidth="1"/>
    <col min="5371" max="5371" width="9" style="136" customWidth="1"/>
    <col min="5372" max="5372" width="32.125" style="136" customWidth="1"/>
    <col min="5373" max="5373" width="7.5" style="136" customWidth="1"/>
    <col min="5374" max="5374" width="6" style="136" customWidth="1"/>
    <col min="5375" max="5375" width="7.5" style="136" customWidth="1"/>
    <col min="5376" max="5376" width="5.875" style="136" customWidth="1"/>
    <col min="5377" max="5377" width="9.375" style="136" customWidth="1"/>
    <col min="5378" max="5378" width="32" style="136" customWidth="1"/>
    <col min="5379" max="5379" width="9.625" style="136" customWidth="1"/>
    <col min="5380" max="5380" width="5.875" style="136" customWidth="1"/>
    <col min="5381" max="5381" width="7.5" style="136" customWidth="1"/>
    <col min="5382" max="5382" width="32.125" style="136" customWidth="1"/>
    <col min="5383" max="5385" width="6" style="136" customWidth="1"/>
    <col min="5386" max="5386" width="5.875" style="136" customWidth="1"/>
    <col min="5387" max="5387" width="7.5" style="136" customWidth="1"/>
    <col min="5388" max="5388" width="32.125" style="136" customWidth="1"/>
    <col min="5389" max="5389" width="10.625" style="136" customWidth="1"/>
    <col min="5390" max="5393" width="8.875" style="136"/>
    <col min="5394" max="5394" width="25" style="136" customWidth="1"/>
    <col min="5395" max="5623" width="8.875" style="136"/>
    <col min="5624" max="5624" width="9.5" style="136" customWidth="1"/>
    <col min="5625" max="5625" width="9.625" style="136" customWidth="1"/>
    <col min="5626" max="5626" width="5.875" style="136" customWidth="1"/>
    <col min="5627" max="5627" width="9" style="136" customWidth="1"/>
    <col min="5628" max="5628" width="32.125" style="136" customWidth="1"/>
    <col min="5629" max="5629" width="7.5" style="136" customWidth="1"/>
    <col min="5630" max="5630" width="6" style="136" customWidth="1"/>
    <col min="5631" max="5631" width="7.5" style="136" customWidth="1"/>
    <col min="5632" max="5632" width="5.875" style="136" customWidth="1"/>
    <col min="5633" max="5633" width="9.375" style="136" customWidth="1"/>
    <col min="5634" max="5634" width="32" style="136" customWidth="1"/>
    <col min="5635" max="5635" width="9.625" style="136" customWidth="1"/>
    <col min="5636" max="5636" width="5.875" style="136" customWidth="1"/>
    <col min="5637" max="5637" width="7.5" style="136" customWidth="1"/>
    <col min="5638" max="5638" width="32.125" style="136" customWidth="1"/>
    <col min="5639" max="5641" width="6" style="136" customWidth="1"/>
    <col min="5642" max="5642" width="5.875" style="136" customWidth="1"/>
    <col min="5643" max="5643" width="7.5" style="136" customWidth="1"/>
    <col min="5644" max="5644" width="32.125" style="136" customWidth="1"/>
    <col min="5645" max="5645" width="10.625" style="136" customWidth="1"/>
    <col min="5646" max="5649" width="8.875" style="136"/>
    <col min="5650" max="5650" width="25" style="136" customWidth="1"/>
    <col min="5651" max="5879" width="8.875" style="136"/>
    <col min="5880" max="5880" width="9.5" style="136" customWidth="1"/>
    <col min="5881" max="5881" width="9.625" style="136" customWidth="1"/>
    <col min="5882" max="5882" width="5.875" style="136" customWidth="1"/>
    <col min="5883" max="5883" width="9" style="136" customWidth="1"/>
    <col min="5884" max="5884" width="32.125" style="136" customWidth="1"/>
    <col min="5885" max="5885" width="7.5" style="136" customWidth="1"/>
    <col min="5886" max="5886" width="6" style="136" customWidth="1"/>
    <col min="5887" max="5887" width="7.5" style="136" customWidth="1"/>
    <col min="5888" max="5888" width="5.875" style="136" customWidth="1"/>
    <col min="5889" max="5889" width="9.375" style="136" customWidth="1"/>
    <col min="5890" max="5890" width="32" style="136" customWidth="1"/>
    <col min="5891" max="5891" width="9.625" style="136" customWidth="1"/>
    <col min="5892" max="5892" width="5.875" style="136" customWidth="1"/>
    <col min="5893" max="5893" width="7.5" style="136" customWidth="1"/>
    <col min="5894" max="5894" width="32.125" style="136" customWidth="1"/>
    <col min="5895" max="5897" width="6" style="136" customWidth="1"/>
    <col min="5898" max="5898" width="5.875" style="136" customWidth="1"/>
    <col min="5899" max="5899" width="7.5" style="136" customWidth="1"/>
    <col min="5900" max="5900" width="32.125" style="136" customWidth="1"/>
    <col min="5901" max="5901" width="10.625" style="136" customWidth="1"/>
    <col min="5902" max="5905" width="8.875" style="136"/>
    <col min="5906" max="5906" width="25" style="136" customWidth="1"/>
    <col min="5907" max="6135" width="8.875" style="136"/>
    <col min="6136" max="6136" width="9.5" style="136" customWidth="1"/>
    <col min="6137" max="6137" width="9.625" style="136" customWidth="1"/>
    <col min="6138" max="6138" width="5.875" style="136" customWidth="1"/>
    <col min="6139" max="6139" width="9" style="136" customWidth="1"/>
    <col min="6140" max="6140" width="32.125" style="136" customWidth="1"/>
    <col min="6141" max="6141" width="7.5" style="136" customWidth="1"/>
    <col min="6142" max="6142" width="6" style="136" customWidth="1"/>
    <col min="6143" max="6143" width="7.5" style="136" customWidth="1"/>
    <col min="6144" max="6144" width="5.875" style="136" customWidth="1"/>
    <col min="6145" max="6145" width="9.375" style="136" customWidth="1"/>
    <col min="6146" max="6146" width="32" style="136" customWidth="1"/>
    <col min="6147" max="6147" width="9.625" style="136" customWidth="1"/>
    <col min="6148" max="6148" width="5.875" style="136" customWidth="1"/>
    <col min="6149" max="6149" width="7.5" style="136" customWidth="1"/>
    <col min="6150" max="6150" width="32.125" style="136" customWidth="1"/>
    <col min="6151" max="6153" width="6" style="136" customWidth="1"/>
    <col min="6154" max="6154" width="5.875" style="136" customWidth="1"/>
    <col min="6155" max="6155" width="7.5" style="136" customWidth="1"/>
    <col min="6156" max="6156" width="32.125" style="136" customWidth="1"/>
    <col min="6157" max="6157" width="10.625" style="136" customWidth="1"/>
    <col min="6158" max="6161" width="8.875" style="136"/>
    <col min="6162" max="6162" width="25" style="136" customWidth="1"/>
    <col min="6163" max="6391" width="8.875" style="136"/>
    <col min="6392" max="6392" width="9.5" style="136" customWidth="1"/>
    <col min="6393" max="6393" width="9.625" style="136" customWidth="1"/>
    <col min="6394" max="6394" width="5.875" style="136" customWidth="1"/>
    <col min="6395" max="6395" width="9" style="136" customWidth="1"/>
    <col min="6396" max="6396" width="32.125" style="136" customWidth="1"/>
    <col min="6397" max="6397" width="7.5" style="136" customWidth="1"/>
    <col min="6398" max="6398" width="6" style="136" customWidth="1"/>
    <col min="6399" max="6399" width="7.5" style="136" customWidth="1"/>
    <col min="6400" max="6400" width="5.875" style="136" customWidth="1"/>
    <col min="6401" max="6401" width="9.375" style="136" customWidth="1"/>
    <col min="6402" max="6402" width="32" style="136" customWidth="1"/>
    <col min="6403" max="6403" width="9.625" style="136" customWidth="1"/>
    <col min="6404" max="6404" width="5.875" style="136" customWidth="1"/>
    <col min="6405" max="6405" width="7.5" style="136" customWidth="1"/>
    <col min="6406" max="6406" width="32.125" style="136" customWidth="1"/>
    <col min="6407" max="6409" width="6" style="136" customWidth="1"/>
    <col min="6410" max="6410" width="5.875" style="136" customWidth="1"/>
    <col min="6411" max="6411" width="7.5" style="136" customWidth="1"/>
    <col min="6412" max="6412" width="32.125" style="136" customWidth="1"/>
    <col min="6413" max="6413" width="10.625" style="136" customWidth="1"/>
    <col min="6414" max="6417" width="8.875" style="136"/>
    <col min="6418" max="6418" width="25" style="136" customWidth="1"/>
    <col min="6419" max="6647" width="8.875" style="136"/>
    <col min="6648" max="6648" width="9.5" style="136" customWidth="1"/>
    <col min="6649" max="6649" width="9.625" style="136" customWidth="1"/>
    <col min="6650" max="6650" width="5.875" style="136" customWidth="1"/>
    <col min="6651" max="6651" width="9" style="136" customWidth="1"/>
    <col min="6652" max="6652" width="32.125" style="136" customWidth="1"/>
    <col min="6653" max="6653" width="7.5" style="136" customWidth="1"/>
    <col min="6654" max="6654" width="6" style="136" customWidth="1"/>
    <col min="6655" max="6655" width="7.5" style="136" customWidth="1"/>
    <col min="6656" max="6656" width="5.875" style="136" customWidth="1"/>
    <col min="6657" max="6657" width="9.375" style="136" customWidth="1"/>
    <col min="6658" max="6658" width="32" style="136" customWidth="1"/>
    <col min="6659" max="6659" width="9.625" style="136" customWidth="1"/>
    <col min="6660" max="6660" width="5.875" style="136" customWidth="1"/>
    <col min="6661" max="6661" width="7.5" style="136" customWidth="1"/>
    <col min="6662" max="6662" width="32.125" style="136" customWidth="1"/>
    <col min="6663" max="6665" width="6" style="136" customWidth="1"/>
    <col min="6666" max="6666" width="5.875" style="136" customWidth="1"/>
    <col min="6667" max="6667" width="7.5" style="136" customWidth="1"/>
    <col min="6668" max="6668" width="32.125" style="136" customWidth="1"/>
    <col min="6669" max="6669" width="10.625" style="136" customWidth="1"/>
    <col min="6670" max="6673" width="8.875" style="136"/>
    <col min="6674" max="6674" width="25" style="136" customWidth="1"/>
    <col min="6675" max="6903" width="8.875" style="136"/>
    <col min="6904" max="6904" width="9.5" style="136" customWidth="1"/>
    <col min="6905" max="6905" width="9.625" style="136" customWidth="1"/>
    <col min="6906" max="6906" width="5.875" style="136" customWidth="1"/>
    <col min="6907" max="6907" width="9" style="136" customWidth="1"/>
    <col min="6908" max="6908" width="32.125" style="136" customWidth="1"/>
    <col min="6909" max="6909" width="7.5" style="136" customWidth="1"/>
    <col min="6910" max="6910" width="6" style="136" customWidth="1"/>
    <col min="6911" max="6911" width="7.5" style="136" customWidth="1"/>
    <col min="6912" max="6912" width="5.875" style="136" customWidth="1"/>
    <col min="6913" max="6913" width="9.375" style="136" customWidth="1"/>
    <col min="6914" max="6914" width="32" style="136" customWidth="1"/>
    <col min="6915" max="6915" width="9.625" style="136" customWidth="1"/>
    <col min="6916" max="6916" width="5.875" style="136" customWidth="1"/>
    <col min="6917" max="6917" width="7.5" style="136" customWidth="1"/>
    <col min="6918" max="6918" width="32.125" style="136" customWidth="1"/>
    <col min="6919" max="6921" width="6" style="136" customWidth="1"/>
    <col min="6922" max="6922" width="5.875" style="136" customWidth="1"/>
    <col min="6923" max="6923" width="7.5" style="136" customWidth="1"/>
    <col min="6924" max="6924" width="32.125" style="136" customWidth="1"/>
    <col min="6925" max="6925" width="10.625" style="136" customWidth="1"/>
    <col min="6926" max="6929" width="8.875" style="136"/>
    <col min="6930" max="6930" width="25" style="136" customWidth="1"/>
    <col min="6931" max="7159" width="8.875" style="136"/>
    <col min="7160" max="7160" width="9.5" style="136" customWidth="1"/>
    <col min="7161" max="7161" width="9.625" style="136" customWidth="1"/>
    <col min="7162" max="7162" width="5.875" style="136" customWidth="1"/>
    <col min="7163" max="7163" width="9" style="136" customWidth="1"/>
    <col min="7164" max="7164" width="32.125" style="136" customWidth="1"/>
    <col min="7165" max="7165" width="7.5" style="136" customWidth="1"/>
    <col min="7166" max="7166" width="6" style="136" customWidth="1"/>
    <col min="7167" max="7167" width="7.5" style="136" customWidth="1"/>
    <col min="7168" max="7168" width="5.875" style="136" customWidth="1"/>
    <col min="7169" max="7169" width="9.375" style="136" customWidth="1"/>
    <col min="7170" max="7170" width="32" style="136" customWidth="1"/>
    <col min="7171" max="7171" width="9.625" style="136" customWidth="1"/>
    <col min="7172" max="7172" width="5.875" style="136" customWidth="1"/>
    <col min="7173" max="7173" width="7.5" style="136" customWidth="1"/>
    <col min="7174" max="7174" width="32.125" style="136" customWidth="1"/>
    <col min="7175" max="7177" width="6" style="136" customWidth="1"/>
    <col min="7178" max="7178" width="5.875" style="136" customWidth="1"/>
    <col min="7179" max="7179" width="7.5" style="136" customWidth="1"/>
    <col min="7180" max="7180" width="32.125" style="136" customWidth="1"/>
    <col min="7181" max="7181" width="10.625" style="136" customWidth="1"/>
    <col min="7182" max="7185" width="8.875" style="136"/>
    <col min="7186" max="7186" width="25" style="136" customWidth="1"/>
    <col min="7187" max="7415" width="8.875" style="136"/>
    <col min="7416" max="7416" width="9.5" style="136" customWidth="1"/>
    <col min="7417" max="7417" width="9.625" style="136" customWidth="1"/>
    <col min="7418" max="7418" width="5.875" style="136" customWidth="1"/>
    <col min="7419" max="7419" width="9" style="136" customWidth="1"/>
    <col min="7420" max="7420" width="32.125" style="136" customWidth="1"/>
    <col min="7421" max="7421" width="7.5" style="136" customWidth="1"/>
    <col min="7422" max="7422" width="6" style="136" customWidth="1"/>
    <col min="7423" max="7423" width="7.5" style="136" customWidth="1"/>
    <col min="7424" max="7424" width="5.875" style="136" customWidth="1"/>
    <col min="7425" max="7425" width="9.375" style="136" customWidth="1"/>
    <col min="7426" max="7426" width="32" style="136" customWidth="1"/>
    <col min="7427" max="7427" width="9.625" style="136" customWidth="1"/>
    <col min="7428" max="7428" width="5.875" style="136" customWidth="1"/>
    <col min="7429" max="7429" width="7.5" style="136" customWidth="1"/>
    <col min="7430" max="7430" width="32.125" style="136" customWidth="1"/>
    <col min="7431" max="7433" width="6" style="136" customWidth="1"/>
    <col min="7434" max="7434" width="5.875" style="136" customWidth="1"/>
    <col min="7435" max="7435" width="7.5" style="136" customWidth="1"/>
    <col min="7436" max="7436" width="32.125" style="136" customWidth="1"/>
    <col min="7437" max="7437" width="10.625" style="136" customWidth="1"/>
    <col min="7438" max="7441" width="8.875" style="136"/>
    <col min="7442" max="7442" width="25" style="136" customWidth="1"/>
    <col min="7443" max="7671" width="8.875" style="136"/>
    <col min="7672" max="7672" width="9.5" style="136" customWidth="1"/>
    <col min="7673" max="7673" width="9.625" style="136" customWidth="1"/>
    <col min="7674" max="7674" width="5.875" style="136" customWidth="1"/>
    <col min="7675" max="7675" width="9" style="136" customWidth="1"/>
    <col min="7676" max="7676" width="32.125" style="136" customWidth="1"/>
    <col min="7677" max="7677" width="7.5" style="136" customWidth="1"/>
    <col min="7678" max="7678" width="6" style="136" customWidth="1"/>
    <col min="7679" max="7679" width="7.5" style="136" customWidth="1"/>
    <col min="7680" max="7680" width="5.875" style="136" customWidth="1"/>
    <col min="7681" max="7681" width="9.375" style="136" customWidth="1"/>
    <col min="7682" max="7682" width="32" style="136" customWidth="1"/>
    <col min="7683" max="7683" width="9.625" style="136" customWidth="1"/>
    <col min="7684" max="7684" width="5.875" style="136" customWidth="1"/>
    <col min="7685" max="7685" width="7.5" style="136" customWidth="1"/>
    <col min="7686" max="7686" width="32.125" style="136" customWidth="1"/>
    <col min="7687" max="7689" width="6" style="136" customWidth="1"/>
    <col min="7690" max="7690" width="5.875" style="136" customWidth="1"/>
    <col min="7691" max="7691" width="7.5" style="136" customWidth="1"/>
    <col min="7692" max="7692" width="32.125" style="136" customWidth="1"/>
    <col min="7693" max="7693" width="10.625" style="136" customWidth="1"/>
    <col min="7694" max="7697" width="8.875" style="136"/>
    <col min="7698" max="7698" width="25" style="136" customWidth="1"/>
    <col min="7699" max="7927" width="8.875" style="136"/>
    <col min="7928" max="7928" width="9.5" style="136" customWidth="1"/>
    <col min="7929" max="7929" width="9.625" style="136" customWidth="1"/>
    <col min="7930" max="7930" width="5.875" style="136" customWidth="1"/>
    <col min="7931" max="7931" width="9" style="136" customWidth="1"/>
    <col min="7932" max="7932" width="32.125" style="136" customWidth="1"/>
    <col min="7933" max="7933" width="7.5" style="136" customWidth="1"/>
    <col min="7934" max="7934" width="6" style="136" customWidth="1"/>
    <col min="7935" max="7935" width="7.5" style="136" customWidth="1"/>
    <col min="7936" max="7936" width="5.875" style="136" customWidth="1"/>
    <col min="7937" max="7937" width="9.375" style="136" customWidth="1"/>
    <col min="7938" max="7938" width="32" style="136" customWidth="1"/>
    <col min="7939" max="7939" width="9.625" style="136" customWidth="1"/>
    <col min="7940" max="7940" width="5.875" style="136" customWidth="1"/>
    <col min="7941" max="7941" width="7.5" style="136" customWidth="1"/>
    <col min="7942" max="7942" width="32.125" style="136" customWidth="1"/>
    <col min="7943" max="7945" width="6" style="136" customWidth="1"/>
    <col min="7946" max="7946" width="5.875" style="136" customWidth="1"/>
    <col min="7947" max="7947" width="7.5" style="136" customWidth="1"/>
    <col min="7948" max="7948" width="32.125" style="136" customWidth="1"/>
    <col min="7949" max="7949" width="10.625" style="136" customWidth="1"/>
    <col min="7950" max="7953" width="8.875" style="136"/>
    <col min="7954" max="7954" width="25" style="136" customWidth="1"/>
    <col min="7955" max="8183" width="8.875" style="136"/>
    <col min="8184" max="8184" width="9.5" style="136" customWidth="1"/>
    <col min="8185" max="8185" width="9.625" style="136" customWidth="1"/>
    <col min="8186" max="8186" width="5.875" style="136" customWidth="1"/>
    <col min="8187" max="8187" width="9" style="136" customWidth="1"/>
    <col min="8188" max="8188" width="32.125" style="136" customWidth="1"/>
    <col min="8189" max="8189" width="7.5" style="136" customWidth="1"/>
    <col min="8190" max="8190" width="6" style="136" customWidth="1"/>
    <col min="8191" max="8191" width="7.5" style="136" customWidth="1"/>
    <col min="8192" max="8192" width="5.875" style="136" customWidth="1"/>
    <col min="8193" max="8193" width="9.375" style="136" customWidth="1"/>
    <col min="8194" max="8194" width="32" style="136" customWidth="1"/>
    <col min="8195" max="8195" width="9.625" style="136" customWidth="1"/>
    <col min="8196" max="8196" width="5.875" style="136" customWidth="1"/>
    <col min="8197" max="8197" width="7.5" style="136" customWidth="1"/>
    <col min="8198" max="8198" width="32.125" style="136" customWidth="1"/>
    <col min="8199" max="8201" width="6" style="136" customWidth="1"/>
    <col min="8202" max="8202" width="5.875" style="136" customWidth="1"/>
    <col min="8203" max="8203" width="7.5" style="136" customWidth="1"/>
    <col min="8204" max="8204" width="32.125" style="136" customWidth="1"/>
    <col min="8205" max="8205" width="10.625" style="136" customWidth="1"/>
    <col min="8206" max="8209" width="8.875" style="136"/>
    <col min="8210" max="8210" width="25" style="136" customWidth="1"/>
    <col min="8211" max="8439" width="8.875" style="136"/>
    <col min="8440" max="8440" width="9.5" style="136" customWidth="1"/>
    <col min="8441" max="8441" width="9.625" style="136" customWidth="1"/>
    <col min="8442" max="8442" width="5.875" style="136" customWidth="1"/>
    <col min="8443" max="8443" width="9" style="136" customWidth="1"/>
    <col min="8444" max="8444" width="32.125" style="136" customWidth="1"/>
    <col min="8445" max="8445" width="7.5" style="136" customWidth="1"/>
    <col min="8446" max="8446" width="6" style="136" customWidth="1"/>
    <col min="8447" max="8447" width="7.5" style="136" customWidth="1"/>
    <col min="8448" max="8448" width="5.875" style="136" customWidth="1"/>
    <col min="8449" max="8449" width="9.375" style="136" customWidth="1"/>
    <col min="8450" max="8450" width="32" style="136" customWidth="1"/>
    <col min="8451" max="8451" width="9.625" style="136" customWidth="1"/>
    <col min="8452" max="8452" width="5.875" style="136" customWidth="1"/>
    <col min="8453" max="8453" width="7.5" style="136" customWidth="1"/>
    <col min="8454" max="8454" width="32.125" style="136" customWidth="1"/>
    <col min="8455" max="8457" width="6" style="136" customWidth="1"/>
    <col min="8458" max="8458" width="5.875" style="136" customWidth="1"/>
    <col min="8459" max="8459" width="7.5" style="136" customWidth="1"/>
    <col min="8460" max="8460" width="32.125" style="136" customWidth="1"/>
    <col min="8461" max="8461" width="10.625" style="136" customWidth="1"/>
    <col min="8462" max="8465" width="8.875" style="136"/>
    <col min="8466" max="8466" width="25" style="136" customWidth="1"/>
    <col min="8467" max="8695" width="8.875" style="136"/>
    <col min="8696" max="8696" width="9.5" style="136" customWidth="1"/>
    <col min="8697" max="8697" width="9.625" style="136" customWidth="1"/>
    <col min="8698" max="8698" width="5.875" style="136" customWidth="1"/>
    <col min="8699" max="8699" width="9" style="136" customWidth="1"/>
    <col min="8700" max="8700" width="32.125" style="136" customWidth="1"/>
    <col min="8701" max="8701" width="7.5" style="136" customWidth="1"/>
    <col min="8702" max="8702" width="6" style="136" customWidth="1"/>
    <col min="8703" max="8703" width="7.5" style="136" customWidth="1"/>
    <col min="8704" max="8704" width="5.875" style="136" customWidth="1"/>
    <col min="8705" max="8705" width="9.375" style="136" customWidth="1"/>
    <col min="8706" max="8706" width="32" style="136" customWidth="1"/>
    <col min="8707" max="8707" width="9.625" style="136" customWidth="1"/>
    <col min="8708" max="8708" width="5.875" style="136" customWidth="1"/>
    <col min="8709" max="8709" width="7.5" style="136" customWidth="1"/>
    <col min="8710" max="8710" width="32.125" style="136" customWidth="1"/>
    <col min="8711" max="8713" width="6" style="136" customWidth="1"/>
    <col min="8714" max="8714" width="5.875" style="136" customWidth="1"/>
    <col min="8715" max="8715" width="7.5" style="136" customWidth="1"/>
    <col min="8716" max="8716" width="32.125" style="136" customWidth="1"/>
    <col min="8717" max="8717" width="10.625" style="136" customWidth="1"/>
    <col min="8718" max="8721" width="8.875" style="136"/>
    <col min="8722" max="8722" width="25" style="136" customWidth="1"/>
    <col min="8723" max="8951" width="8.875" style="136"/>
    <col min="8952" max="8952" width="9.5" style="136" customWidth="1"/>
    <col min="8953" max="8953" width="9.625" style="136" customWidth="1"/>
    <col min="8954" max="8954" width="5.875" style="136" customWidth="1"/>
    <col min="8955" max="8955" width="9" style="136" customWidth="1"/>
    <col min="8956" max="8956" width="32.125" style="136" customWidth="1"/>
    <col min="8957" max="8957" width="7.5" style="136" customWidth="1"/>
    <col min="8958" max="8958" width="6" style="136" customWidth="1"/>
    <col min="8959" max="8959" width="7.5" style="136" customWidth="1"/>
    <col min="8960" max="8960" width="5.875" style="136" customWidth="1"/>
    <col min="8961" max="8961" width="9.375" style="136" customWidth="1"/>
    <col min="8962" max="8962" width="32" style="136" customWidth="1"/>
    <col min="8963" max="8963" width="9.625" style="136" customWidth="1"/>
    <col min="8964" max="8964" width="5.875" style="136" customWidth="1"/>
    <col min="8965" max="8965" width="7.5" style="136" customWidth="1"/>
    <col min="8966" max="8966" width="32.125" style="136" customWidth="1"/>
    <col min="8967" max="8969" width="6" style="136" customWidth="1"/>
    <col min="8970" max="8970" width="5.875" style="136" customWidth="1"/>
    <col min="8971" max="8971" width="7.5" style="136" customWidth="1"/>
    <col min="8972" max="8972" width="32.125" style="136" customWidth="1"/>
    <col min="8973" max="8973" width="10.625" style="136" customWidth="1"/>
    <col min="8974" max="8977" width="8.875" style="136"/>
    <col min="8978" max="8978" width="25" style="136" customWidth="1"/>
    <col min="8979" max="9207" width="8.875" style="136"/>
    <col min="9208" max="9208" width="9.5" style="136" customWidth="1"/>
    <col min="9209" max="9209" width="9.625" style="136" customWidth="1"/>
    <col min="9210" max="9210" width="5.875" style="136" customWidth="1"/>
    <col min="9211" max="9211" width="9" style="136" customWidth="1"/>
    <col min="9212" max="9212" width="32.125" style="136" customWidth="1"/>
    <col min="9213" max="9213" width="7.5" style="136" customWidth="1"/>
    <col min="9214" max="9214" width="6" style="136" customWidth="1"/>
    <col min="9215" max="9215" width="7.5" style="136" customWidth="1"/>
    <col min="9216" max="9216" width="5.875" style="136" customWidth="1"/>
    <col min="9217" max="9217" width="9.375" style="136" customWidth="1"/>
    <col min="9218" max="9218" width="32" style="136" customWidth="1"/>
    <col min="9219" max="9219" width="9.625" style="136" customWidth="1"/>
    <col min="9220" max="9220" width="5.875" style="136" customWidth="1"/>
    <col min="9221" max="9221" width="7.5" style="136" customWidth="1"/>
    <col min="9222" max="9222" width="32.125" style="136" customWidth="1"/>
    <col min="9223" max="9225" width="6" style="136" customWidth="1"/>
    <col min="9226" max="9226" width="5.875" style="136" customWidth="1"/>
    <col min="9227" max="9227" width="7.5" style="136" customWidth="1"/>
    <col min="9228" max="9228" width="32.125" style="136" customWidth="1"/>
    <col min="9229" max="9229" width="10.625" style="136" customWidth="1"/>
    <col min="9230" max="9233" width="8.875" style="136"/>
    <col min="9234" max="9234" width="25" style="136" customWidth="1"/>
    <col min="9235" max="9463" width="8.875" style="136"/>
    <col min="9464" max="9464" width="9.5" style="136" customWidth="1"/>
    <col min="9465" max="9465" width="9.625" style="136" customWidth="1"/>
    <col min="9466" max="9466" width="5.875" style="136" customWidth="1"/>
    <col min="9467" max="9467" width="9" style="136" customWidth="1"/>
    <col min="9468" max="9468" width="32.125" style="136" customWidth="1"/>
    <col min="9469" max="9469" width="7.5" style="136" customWidth="1"/>
    <col min="9470" max="9470" width="6" style="136" customWidth="1"/>
    <col min="9471" max="9471" width="7.5" style="136" customWidth="1"/>
    <col min="9472" max="9472" width="5.875" style="136" customWidth="1"/>
    <col min="9473" max="9473" width="9.375" style="136" customWidth="1"/>
    <col min="9474" max="9474" width="32" style="136" customWidth="1"/>
    <col min="9475" max="9475" width="9.625" style="136" customWidth="1"/>
    <col min="9476" max="9476" width="5.875" style="136" customWidth="1"/>
    <col min="9477" max="9477" width="7.5" style="136" customWidth="1"/>
    <col min="9478" max="9478" width="32.125" style="136" customWidth="1"/>
    <col min="9479" max="9481" width="6" style="136" customWidth="1"/>
    <col min="9482" max="9482" width="5.875" style="136" customWidth="1"/>
    <col min="9483" max="9483" width="7.5" style="136" customWidth="1"/>
    <col min="9484" max="9484" width="32.125" style="136" customWidth="1"/>
    <col min="9485" max="9485" width="10.625" style="136" customWidth="1"/>
    <col min="9486" max="9489" width="8.875" style="136"/>
    <col min="9490" max="9490" width="25" style="136" customWidth="1"/>
    <col min="9491" max="9719" width="8.875" style="136"/>
    <col min="9720" max="9720" width="9.5" style="136" customWidth="1"/>
    <col min="9721" max="9721" width="9.625" style="136" customWidth="1"/>
    <col min="9722" max="9722" width="5.875" style="136" customWidth="1"/>
    <col min="9723" max="9723" width="9" style="136" customWidth="1"/>
    <col min="9724" max="9724" width="32.125" style="136" customWidth="1"/>
    <col min="9725" max="9725" width="7.5" style="136" customWidth="1"/>
    <col min="9726" max="9726" width="6" style="136" customWidth="1"/>
    <col min="9727" max="9727" width="7.5" style="136" customWidth="1"/>
    <col min="9728" max="9728" width="5.875" style="136" customWidth="1"/>
    <col min="9729" max="9729" width="9.375" style="136" customWidth="1"/>
    <col min="9730" max="9730" width="32" style="136" customWidth="1"/>
    <col min="9731" max="9731" width="9.625" style="136" customWidth="1"/>
    <col min="9732" max="9732" width="5.875" style="136" customWidth="1"/>
    <col min="9733" max="9733" width="7.5" style="136" customWidth="1"/>
    <col min="9734" max="9734" width="32.125" style="136" customWidth="1"/>
    <col min="9735" max="9737" width="6" style="136" customWidth="1"/>
    <col min="9738" max="9738" width="5.875" style="136" customWidth="1"/>
    <col min="9739" max="9739" width="7.5" style="136" customWidth="1"/>
    <col min="9740" max="9740" width="32.125" style="136" customWidth="1"/>
    <col min="9741" max="9741" width="10.625" style="136" customWidth="1"/>
    <col min="9742" max="9745" width="8.875" style="136"/>
    <col min="9746" max="9746" width="25" style="136" customWidth="1"/>
    <col min="9747" max="9975" width="8.875" style="136"/>
    <col min="9976" max="9976" width="9.5" style="136" customWidth="1"/>
    <col min="9977" max="9977" width="9.625" style="136" customWidth="1"/>
    <col min="9978" max="9978" width="5.875" style="136" customWidth="1"/>
    <col min="9979" max="9979" width="9" style="136" customWidth="1"/>
    <col min="9980" max="9980" width="32.125" style="136" customWidth="1"/>
    <col min="9981" max="9981" width="7.5" style="136" customWidth="1"/>
    <col min="9982" max="9982" width="6" style="136" customWidth="1"/>
    <col min="9983" max="9983" width="7.5" style="136" customWidth="1"/>
    <col min="9984" max="9984" width="5.875" style="136" customWidth="1"/>
    <col min="9985" max="9985" width="9.375" style="136" customWidth="1"/>
    <col min="9986" max="9986" width="32" style="136" customWidth="1"/>
    <col min="9987" max="9987" width="9.625" style="136" customWidth="1"/>
    <col min="9988" max="9988" width="5.875" style="136" customWidth="1"/>
    <col min="9989" max="9989" width="7.5" style="136" customWidth="1"/>
    <col min="9990" max="9990" width="32.125" style="136" customWidth="1"/>
    <col min="9991" max="9993" width="6" style="136" customWidth="1"/>
    <col min="9994" max="9994" width="5.875" style="136" customWidth="1"/>
    <col min="9995" max="9995" width="7.5" style="136" customWidth="1"/>
    <col min="9996" max="9996" width="32.125" style="136" customWidth="1"/>
    <col min="9997" max="9997" width="10.625" style="136" customWidth="1"/>
    <col min="9998" max="10001" width="8.875" style="136"/>
    <col min="10002" max="10002" width="25" style="136" customWidth="1"/>
    <col min="10003" max="10231" width="8.875" style="136"/>
    <col min="10232" max="10232" width="9.5" style="136" customWidth="1"/>
    <col min="10233" max="10233" width="9.625" style="136" customWidth="1"/>
    <col min="10234" max="10234" width="5.875" style="136" customWidth="1"/>
    <col min="10235" max="10235" width="9" style="136" customWidth="1"/>
    <col min="10236" max="10236" width="32.125" style="136" customWidth="1"/>
    <col min="10237" max="10237" width="7.5" style="136" customWidth="1"/>
    <col min="10238" max="10238" width="6" style="136" customWidth="1"/>
    <col min="10239" max="10239" width="7.5" style="136" customWidth="1"/>
    <col min="10240" max="10240" width="5.875" style="136" customWidth="1"/>
    <col min="10241" max="10241" width="9.375" style="136" customWidth="1"/>
    <col min="10242" max="10242" width="32" style="136" customWidth="1"/>
    <col min="10243" max="10243" width="9.625" style="136" customWidth="1"/>
    <col min="10244" max="10244" width="5.875" style="136" customWidth="1"/>
    <col min="10245" max="10245" width="7.5" style="136" customWidth="1"/>
    <col min="10246" max="10246" width="32.125" style="136" customWidth="1"/>
    <col min="10247" max="10249" width="6" style="136" customWidth="1"/>
    <col min="10250" max="10250" width="5.875" style="136" customWidth="1"/>
    <col min="10251" max="10251" width="7.5" style="136" customWidth="1"/>
    <col min="10252" max="10252" width="32.125" style="136" customWidth="1"/>
    <col min="10253" max="10253" width="10.625" style="136" customWidth="1"/>
    <col min="10254" max="10257" width="8.875" style="136"/>
    <col min="10258" max="10258" width="25" style="136" customWidth="1"/>
    <col min="10259" max="10487" width="8.875" style="136"/>
    <col min="10488" max="10488" width="9.5" style="136" customWidth="1"/>
    <col min="10489" max="10489" width="9.625" style="136" customWidth="1"/>
    <col min="10490" max="10490" width="5.875" style="136" customWidth="1"/>
    <col min="10491" max="10491" width="9" style="136" customWidth="1"/>
    <col min="10492" max="10492" width="32.125" style="136" customWidth="1"/>
    <col min="10493" max="10493" width="7.5" style="136" customWidth="1"/>
    <col min="10494" max="10494" width="6" style="136" customWidth="1"/>
    <col min="10495" max="10495" width="7.5" style="136" customWidth="1"/>
    <col min="10496" max="10496" width="5.875" style="136" customWidth="1"/>
    <col min="10497" max="10497" width="9.375" style="136" customWidth="1"/>
    <col min="10498" max="10498" width="32" style="136" customWidth="1"/>
    <col min="10499" max="10499" width="9.625" style="136" customWidth="1"/>
    <col min="10500" max="10500" width="5.875" style="136" customWidth="1"/>
    <col min="10501" max="10501" width="7.5" style="136" customWidth="1"/>
    <col min="10502" max="10502" width="32.125" style="136" customWidth="1"/>
    <col min="10503" max="10505" width="6" style="136" customWidth="1"/>
    <col min="10506" max="10506" width="5.875" style="136" customWidth="1"/>
    <col min="10507" max="10507" width="7.5" style="136" customWidth="1"/>
    <col min="10508" max="10508" width="32.125" style="136" customWidth="1"/>
    <col min="10509" max="10509" width="10.625" style="136" customWidth="1"/>
    <col min="10510" max="10513" width="8.875" style="136"/>
    <col min="10514" max="10514" width="25" style="136" customWidth="1"/>
    <col min="10515" max="10743" width="8.875" style="136"/>
    <col min="10744" max="10744" width="9.5" style="136" customWidth="1"/>
    <col min="10745" max="10745" width="9.625" style="136" customWidth="1"/>
    <col min="10746" max="10746" width="5.875" style="136" customWidth="1"/>
    <col min="10747" max="10747" width="9" style="136" customWidth="1"/>
    <col min="10748" max="10748" width="32.125" style="136" customWidth="1"/>
    <col min="10749" max="10749" width="7.5" style="136" customWidth="1"/>
    <col min="10750" max="10750" width="6" style="136" customWidth="1"/>
    <col min="10751" max="10751" width="7.5" style="136" customWidth="1"/>
    <col min="10752" max="10752" width="5.875" style="136" customWidth="1"/>
    <col min="10753" max="10753" width="9.375" style="136" customWidth="1"/>
    <col min="10754" max="10754" width="32" style="136" customWidth="1"/>
    <col min="10755" max="10755" width="9.625" style="136" customWidth="1"/>
    <col min="10756" max="10756" width="5.875" style="136" customWidth="1"/>
    <col min="10757" max="10757" width="7.5" style="136" customWidth="1"/>
    <col min="10758" max="10758" width="32.125" style="136" customWidth="1"/>
    <col min="10759" max="10761" width="6" style="136" customWidth="1"/>
    <col min="10762" max="10762" width="5.875" style="136" customWidth="1"/>
    <col min="10763" max="10763" width="7.5" style="136" customWidth="1"/>
    <col min="10764" max="10764" width="32.125" style="136" customWidth="1"/>
    <col min="10765" max="10765" width="10.625" style="136" customWidth="1"/>
    <col min="10766" max="10769" width="8.875" style="136"/>
    <col min="10770" max="10770" width="25" style="136" customWidth="1"/>
    <col min="10771" max="10999" width="8.875" style="136"/>
    <col min="11000" max="11000" width="9.5" style="136" customWidth="1"/>
    <col min="11001" max="11001" width="9.625" style="136" customWidth="1"/>
    <col min="11002" max="11002" width="5.875" style="136" customWidth="1"/>
    <col min="11003" max="11003" width="9" style="136" customWidth="1"/>
    <col min="11004" max="11004" width="32.125" style="136" customWidth="1"/>
    <col min="11005" max="11005" width="7.5" style="136" customWidth="1"/>
    <col min="11006" max="11006" width="6" style="136" customWidth="1"/>
    <col min="11007" max="11007" width="7.5" style="136" customWidth="1"/>
    <col min="11008" max="11008" width="5.875" style="136" customWidth="1"/>
    <col min="11009" max="11009" width="9.375" style="136" customWidth="1"/>
    <col min="11010" max="11010" width="32" style="136" customWidth="1"/>
    <col min="11011" max="11011" width="9.625" style="136" customWidth="1"/>
    <col min="11012" max="11012" width="5.875" style="136" customWidth="1"/>
    <col min="11013" max="11013" width="7.5" style="136" customWidth="1"/>
    <col min="11014" max="11014" width="32.125" style="136" customWidth="1"/>
    <col min="11015" max="11017" width="6" style="136" customWidth="1"/>
    <col min="11018" max="11018" width="5.875" style="136" customWidth="1"/>
    <col min="11019" max="11019" width="7.5" style="136" customWidth="1"/>
    <col min="11020" max="11020" width="32.125" style="136" customWidth="1"/>
    <col min="11021" max="11021" width="10.625" style="136" customWidth="1"/>
    <col min="11022" max="11025" width="8.875" style="136"/>
    <col min="11026" max="11026" width="25" style="136" customWidth="1"/>
    <col min="11027" max="11255" width="8.875" style="136"/>
    <col min="11256" max="11256" width="9.5" style="136" customWidth="1"/>
    <col min="11257" max="11257" width="9.625" style="136" customWidth="1"/>
    <col min="11258" max="11258" width="5.875" style="136" customWidth="1"/>
    <col min="11259" max="11259" width="9" style="136" customWidth="1"/>
    <col min="11260" max="11260" width="32.125" style="136" customWidth="1"/>
    <col min="11261" max="11261" width="7.5" style="136" customWidth="1"/>
    <col min="11262" max="11262" width="6" style="136" customWidth="1"/>
    <col min="11263" max="11263" width="7.5" style="136" customWidth="1"/>
    <col min="11264" max="11264" width="5.875" style="136" customWidth="1"/>
    <col min="11265" max="11265" width="9.375" style="136" customWidth="1"/>
    <col min="11266" max="11266" width="32" style="136" customWidth="1"/>
    <col min="11267" max="11267" width="9.625" style="136" customWidth="1"/>
    <col min="11268" max="11268" width="5.875" style="136" customWidth="1"/>
    <col min="11269" max="11269" width="7.5" style="136" customWidth="1"/>
    <col min="11270" max="11270" width="32.125" style="136" customWidth="1"/>
    <col min="11271" max="11273" width="6" style="136" customWidth="1"/>
    <col min="11274" max="11274" width="5.875" style="136" customWidth="1"/>
    <col min="11275" max="11275" width="7.5" style="136" customWidth="1"/>
    <col min="11276" max="11276" width="32.125" style="136" customWidth="1"/>
    <col min="11277" max="11277" width="10.625" style="136" customWidth="1"/>
    <col min="11278" max="11281" width="8.875" style="136"/>
    <col min="11282" max="11282" width="25" style="136" customWidth="1"/>
    <col min="11283" max="11511" width="8.875" style="136"/>
    <col min="11512" max="11512" width="9.5" style="136" customWidth="1"/>
    <col min="11513" max="11513" width="9.625" style="136" customWidth="1"/>
    <col min="11514" max="11514" width="5.875" style="136" customWidth="1"/>
    <col min="11515" max="11515" width="9" style="136" customWidth="1"/>
    <col min="11516" max="11516" width="32.125" style="136" customWidth="1"/>
    <col min="11517" max="11517" width="7.5" style="136" customWidth="1"/>
    <col min="11518" max="11518" width="6" style="136" customWidth="1"/>
    <col min="11519" max="11519" width="7.5" style="136" customWidth="1"/>
    <col min="11520" max="11520" width="5.875" style="136" customWidth="1"/>
    <col min="11521" max="11521" width="9.375" style="136" customWidth="1"/>
    <col min="11522" max="11522" width="32" style="136" customWidth="1"/>
    <col min="11523" max="11523" width="9.625" style="136" customWidth="1"/>
    <col min="11524" max="11524" width="5.875" style="136" customWidth="1"/>
    <col min="11525" max="11525" width="7.5" style="136" customWidth="1"/>
    <col min="11526" max="11526" width="32.125" style="136" customWidth="1"/>
    <col min="11527" max="11529" width="6" style="136" customWidth="1"/>
    <col min="11530" max="11530" width="5.875" style="136" customWidth="1"/>
    <col min="11531" max="11531" width="7.5" style="136" customWidth="1"/>
    <col min="11532" max="11532" width="32.125" style="136" customWidth="1"/>
    <col min="11533" max="11533" width="10.625" style="136" customWidth="1"/>
    <col min="11534" max="11537" width="8.875" style="136"/>
    <col min="11538" max="11538" width="25" style="136" customWidth="1"/>
    <col min="11539" max="11767" width="8.875" style="136"/>
    <col min="11768" max="11768" width="9.5" style="136" customWidth="1"/>
    <col min="11769" max="11769" width="9.625" style="136" customWidth="1"/>
    <col min="11770" max="11770" width="5.875" style="136" customWidth="1"/>
    <col min="11771" max="11771" width="9" style="136" customWidth="1"/>
    <col min="11772" max="11772" width="32.125" style="136" customWidth="1"/>
    <col min="11773" max="11773" width="7.5" style="136" customWidth="1"/>
    <col min="11774" max="11774" width="6" style="136" customWidth="1"/>
    <col min="11775" max="11775" width="7.5" style="136" customWidth="1"/>
    <col min="11776" max="11776" width="5.875" style="136" customWidth="1"/>
    <col min="11777" max="11777" width="9.375" style="136" customWidth="1"/>
    <col min="11778" max="11778" width="32" style="136" customWidth="1"/>
    <col min="11779" max="11779" width="9.625" style="136" customWidth="1"/>
    <col min="11780" max="11780" width="5.875" style="136" customWidth="1"/>
    <col min="11781" max="11781" width="7.5" style="136" customWidth="1"/>
    <col min="11782" max="11782" width="32.125" style="136" customWidth="1"/>
    <col min="11783" max="11785" width="6" style="136" customWidth="1"/>
    <col min="11786" max="11786" width="5.875" style="136" customWidth="1"/>
    <col min="11787" max="11787" width="7.5" style="136" customWidth="1"/>
    <col min="11788" max="11788" width="32.125" style="136" customWidth="1"/>
    <col min="11789" max="11789" width="10.625" style="136" customWidth="1"/>
    <col min="11790" max="11793" width="8.875" style="136"/>
    <col min="11794" max="11794" width="25" style="136" customWidth="1"/>
    <col min="11795" max="12023" width="8.875" style="136"/>
    <col min="12024" max="12024" width="9.5" style="136" customWidth="1"/>
    <col min="12025" max="12025" width="9.625" style="136" customWidth="1"/>
    <col min="12026" max="12026" width="5.875" style="136" customWidth="1"/>
    <col min="12027" max="12027" width="9" style="136" customWidth="1"/>
    <col min="12028" max="12028" width="32.125" style="136" customWidth="1"/>
    <col min="12029" max="12029" width="7.5" style="136" customWidth="1"/>
    <col min="12030" max="12030" width="6" style="136" customWidth="1"/>
    <col min="12031" max="12031" width="7.5" style="136" customWidth="1"/>
    <col min="12032" max="12032" width="5.875" style="136" customWidth="1"/>
    <col min="12033" max="12033" width="9.375" style="136" customWidth="1"/>
    <col min="12034" max="12034" width="32" style="136" customWidth="1"/>
    <col min="12035" max="12035" width="9.625" style="136" customWidth="1"/>
    <col min="12036" max="12036" width="5.875" style="136" customWidth="1"/>
    <col min="12037" max="12037" width="7.5" style="136" customWidth="1"/>
    <col min="12038" max="12038" width="32.125" style="136" customWidth="1"/>
    <col min="12039" max="12041" width="6" style="136" customWidth="1"/>
    <col min="12042" max="12042" width="5.875" style="136" customWidth="1"/>
    <col min="12043" max="12043" width="7.5" style="136" customWidth="1"/>
    <col min="12044" max="12044" width="32.125" style="136" customWidth="1"/>
    <col min="12045" max="12045" width="10.625" style="136" customWidth="1"/>
    <col min="12046" max="12049" width="8.875" style="136"/>
    <col min="12050" max="12050" width="25" style="136" customWidth="1"/>
    <col min="12051" max="12279" width="8.875" style="136"/>
    <col min="12280" max="12280" width="9.5" style="136" customWidth="1"/>
    <col min="12281" max="12281" width="9.625" style="136" customWidth="1"/>
    <col min="12282" max="12282" width="5.875" style="136" customWidth="1"/>
    <col min="12283" max="12283" width="9" style="136" customWidth="1"/>
    <col min="12284" max="12284" width="32.125" style="136" customWidth="1"/>
    <col min="12285" max="12285" width="7.5" style="136" customWidth="1"/>
    <col min="12286" max="12286" width="6" style="136" customWidth="1"/>
    <col min="12287" max="12287" width="7.5" style="136" customWidth="1"/>
    <col min="12288" max="12288" width="5.875" style="136" customWidth="1"/>
    <col min="12289" max="12289" width="9.375" style="136" customWidth="1"/>
    <col min="12290" max="12290" width="32" style="136" customWidth="1"/>
    <col min="12291" max="12291" width="9.625" style="136" customWidth="1"/>
    <col min="12292" max="12292" width="5.875" style="136" customWidth="1"/>
    <col min="12293" max="12293" width="7.5" style="136" customWidth="1"/>
    <col min="12294" max="12294" width="32.125" style="136" customWidth="1"/>
    <col min="12295" max="12297" width="6" style="136" customWidth="1"/>
    <col min="12298" max="12298" width="5.875" style="136" customWidth="1"/>
    <col min="12299" max="12299" width="7.5" style="136" customWidth="1"/>
    <col min="12300" max="12300" width="32.125" style="136" customWidth="1"/>
    <col min="12301" max="12301" width="10.625" style="136" customWidth="1"/>
    <col min="12302" max="12305" width="8.875" style="136"/>
    <col min="12306" max="12306" width="25" style="136" customWidth="1"/>
    <col min="12307" max="12535" width="8.875" style="136"/>
    <col min="12536" max="12536" width="9.5" style="136" customWidth="1"/>
    <col min="12537" max="12537" width="9.625" style="136" customWidth="1"/>
    <col min="12538" max="12538" width="5.875" style="136" customWidth="1"/>
    <col min="12539" max="12539" width="9" style="136" customWidth="1"/>
    <col min="12540" max="12540" width="32.125" style="136" customWidth="1"/>
    <col min="12541" max="12541" width="7.5" style="136" customWidth="1"/>
    <col min="12542" max="12542" width="6" style="136" customWidth="1"/>
    <col min="12543" max="12543" width="7.5" style="136" customWidth="1"/>
    <col min="12544" max="12544" width="5.875" style="136" customWidth="1"/>
    <col min="12545" max="12545" width="9.375" style="136" customWidth="1"/>
    <col min="12546" max="12546" width="32" style="136" customWidth="1"/>
    <col min="12547" max="12547" width="9.625" style="136" customWidth="1"/>
    <col min="12548" max="12548" width="5.875" style="136" customWidth="1"/>
    <col min="12549" max="12549" width="7.5" style="136" customWidth="1"/>
    <col min="12550" max="12550" width="32.125" style="136" customWidth="1"/>
    <col min="12551" max="12553" width="6" style="136" customWidth="1"/>
    <col min="12554" max="12554" width="5.875" style="136" customWidth="1"/>
    <col min="12555" max="12555" width="7.5" style="136" customWidth="1"/>
    <col min="12556" max="12556" width="32.125" style="136" customWidth="1"/>
    <col min="12557" max="12557" width="10.625" style="136" customWidth="1"/>
    <col min="12558" max="12561" width="8.875" style="136"/>
    <col min="12562" max="12562" width="25" style="136" customWidth="1"/>
    <col min="12563" max="12791" width="8.875" style="136"/>
    <col min="12792" max="12792" width="9.5" style="136" customWidth="1"/>
    <col min="12793" max="12793" width="9.625" style="136" customWidth="1"/>
    <col min="12794" max="12794" width="5.875" style="136" customWidth="1"/>
    <col min="12795" max="12795" width="9" style="136" customWidth="1"/>
    <col min="12796" max="12796" width="32.125" style="136" customWidth="1"/>
    <col min="12797" max="12797" width="7.5" style="136" customWidth="1"/>
    <col min="12798" max="12798" width="6" style="136" customWidth="1"/>
    <col min="12799" max="12799" width="7.5" style="136" customWidth="1"/>
    <col min="12800" max="12800" width="5.875" style="136" customWidth="1"/>
    <col min="12801" max="12801" width="9.375" style="136" customWidth="1"/>
    <col min="12802" max="12802" width="32" style="136" customWidth="1"/>
    <col min="12803" max="12803" width="9.625" style="136" customWidth="1"/>
    <col min="12804" max="12804" width="5.875" style="136" customWidth="1"/>
    <col min="12805" max="12805" width="7.5" style="136" customWidth="1"/>
    <col min="12806" max="12806" width="32.125" style="136" customWidth="1"/>
    <col min="12807" max="12809" width="6" style="136" customWidth="1"/>
    <col min="12810" max="12810" width="5.875" style="136" customWidth="1"/>
    <col min="12811" max="12811" width="7.5" style="136" customWidth="1"/>
    <col min="12812" max="12812" width="32.125" style="136" customWidth="1"/>
    <col min="12813" max="12813" width="10.625" style="136" customWidth="1"/>
    <col min="12814" max="12817" width="8.875" style="136"/>
    <col min="12818" max="12818" width="25" style="136" customWidth="1"/>
    <col min="12819" max="13047" width="8.875" style="136"/>
    <col min="13048" max="13048" width="9.5" style="136" customWidth="1"/>
    <col min="13049" max="13049" width="9.625" style="136" customWidth="1"/>
    <col min="13050" max="13050" width="5.875" style="136" customWidth="1"/>
    <col min="13051" max="13051" width="9" style="136" customWidth="1"/>
    <col min="13052" max="13052" width="32.125" style="136" customWidth="1"/>
    <col min="13053" max="13053" width="7.5" style="136" customWidth="1"/>
    <col min="13054" max="13054" width="6" style="136" customWidth="1"/>
    <col min="13055" max="13055" width="7.5" style="136" customWidth="1"/>
    <col min="13056" max="13056" width="5.875" style="136" customWidth="1"/>
    <col min="13057" max="13057" width="9.375" style="136" customWidth="1"/>
    <col min="13058" max="13058" width="32" style="136" customWidth="1"/>
    <col min="13059" max="13059" width="9.625" style="136" customWidth="1"/>
    <col min="13060" max="13060" width="5.875" style="136" customWidth="1"/>
    <col min="13061" max="13061" width="7.5" style="136" customWidth="1"/>
    <col min="13062" max="13062" width="32.125" style="136" customWidth="1"/>
    <col min="13063" max="13065" width="6" style="136" customWidth="1"/>
    <col min="13066" max="13066" width="5.875" style="136" customWidth="1"/>
    <col min="13067" max="13067" width="7.5" style="136" customWidth="1"/>
    <col min="13068" max="13068" width="32.125" style="136" customWidth="1"/>
    <col min="13069" max="13069" width="10.625" style="136" customWidth="1"/>
    <col min="13070" max="13073" width="8.875" style="136"/>
    <col min="13074" max="13074" width="25" style="136" customWidth="1"/>
    <col min="13075" max="13303" width="8.875" style="136"/>
    <col min="13304" max="13304" width="9.5" style="136" customWidth="1"/>
    <col min="13305" max="13305" width="9.625" style="136" customWidth="1"/>
    <col min="13306" max="13306" width="5.875" style="136" customWidth="1"/>
    <col min="13307" max="13307" width="9" style="136" customWidth="1"/>
    <col min="13308" max="13308" width="32.125" style="136" customWidth="1"/>
    <col min="13309" max="13309" width="7.5" style="136" customWidth="1"/>
    <col min="13310" max="13310" width="6" style="136" customWidth="1"/>
    <col min="13311" max="13311" width="7.5" style="136" customWidth="1"/>
    <col min="13312" max="13312" width="5.875" style="136" customWidth="1"/>
    <col min="13313" max="13313" width="9.375" style="136" customWidth="1"/>
    <col min="13314" max="13314" width="32" style="136" customWidth="1"/>
    <col min="13315" max="13315" width="9.625" style="136" customWidth="1"/>
    <col min="13316" max="13316" width="5.875" style="136" customWidth="1"/>
    <col min="13317" max="13317" width="7.5" style="136" customWidth="1"/>
    <col min="13318" max="13318" width="32.125" style="136" customWidth="1"/>
    <col min="13319" max="13321" width="6" style="136" customWidth="1"/>
    <col min="13322" max="13322" width="5.875" style="136" customWidth="1"/>
    <col min="13323" max="13323" width="7.5" style="136" customWidth="1"/>
    <col min="13324" max="13324" width="32.125" style="136" customWidth="1"/>
    <col min="13325" max="13325" width="10.625" style="136" customWidth="1"/>
    <col min="13326" max="13329" width="8.875" style="136"/>
    <col min="13330" max="13330" width="25" style="136" customWidth="1"/>
    <col min="13331" max="13559" width="8.875" style="136"/>
    <col min="13560" max="13560" width="9.5" style="136" customWidth="1"/>
    <col min="13561" max="13561" width="9.625" style="136" customWidth="1"/>
    <col min="13562" max="13562" width="5.875" style="136" customWidth="1"/>
    <col min="13563" max="13563" width="9" style="136" customWidth="1"/>
    <col min="13564" max="13564" width="32.125" style="136" customWidth="1"/>
    <col min="13565" max="13565" width="7.5" style="136" customWidth="1"/>
    <col min="13566" max="13566" width="6" style="136" customWidth="1"/>
    <col min="13567" max="13567" width="7.5" style="136" customWidth="1"/>
    <col min="13568" max="13568" width="5.875" style="136" customWidth="1"/>
    <col min="13569" max="13569" width="9.375" style="136" customWidth="1"/>
    <col min="13570" max="13570" width="32" style="136" customWidth="1"/>
    <col min="13571" max="13571" width="9.625" style="136" customWidth="1"/>
    <col min="13572" max="13572" width="5.875" style="136" customWidth="1"/>
    <col min="13573" max="13573" width="7.5" style="136" customWidth="1"/>
    <col min="13574" max="13574" width="32.125" style="136" customWidth="1"/>
    <col min="13575" max="13577" width="6" style="136" customWidth="1"/>
    <col min="13578" max="13578" width="5.875" style="136" customWidth="1"/>
    <col min="13579" max="13579" width="7.5" style="136" customWidth="1"/>
    <col min="13580" max="13580" width="32.125" style="136" customWidth="1"/>
    <col min="13581" max="13581" width="10.625" style="136" customWidth="1"/>
    <col min="13582" max="13585" width="8.875" style="136"/>
    <col min="13586" max="13586" width="25" style="136" customWidth="1"/>
    <col min="13587" max="13815" width="8.875" style="136"/>
    <col min="13816" max="13816" width="9.5" style="136" customWidth="1"/>
    <col min="13817" max="13817" width="9.625" style="136" customWidth="1"/>
    <col min="13818" max="13818" width="5.875" style="136" customWidth="1"/>
    <col min="13819" max="13819" width="9" style="136" customWidth="1"/>
    <col min="13820" max="13820" width="32.125" style="136" customWidth="1"/>
    <col min="13821" max="13821" width="7.5" style="136" customWidth="1"/>
    <col min="13822" max="13822" width="6" style="136" customWidth="1"/>
    <col min="13823" max="13823" width="7.5" style="136" customWidth="1"/>
    <col min="13824" max="13824" width="5.875" style="136" customWidth="1"/>
    <col min="13825" max="13825" width="9.375" style="136" customWidth="1"/>
    <col min="13826" max="13826" width="32" style="136" customWidth="1"/>
    <col min="13827" max="13827" width="9.625" style="136" customWidth="1"/>
    <col min="13828" max="13828" width="5.875" style="136" customWidth="1"/>
    <col min="13829" max="13829" width="7.5" style="136" customWidth="1"/>
    <col min="13830" max="13830" width="32.125" style="136" customWidth="1"/>
    <col min="13831" max="13833" width="6" style="136" customWidth="1"/>
    <col min="13834" max="13834" width="5.875" style="136" customWidth="1"/>
    <col min="13835" max="13835" width="7.5" style="136" customWidth="1"/>
    <col min="13836" max="13836" width="32.125" style="136" customWidth="1"/>
    <col min="13837" max="13837" width="10.625" style="136" customWidth="1"/>
    <col min="13838" max="13841" width="8.875" style="136"/>
    <col min="13842" max="13842" width="25" style="136" customWidth="1"/>
    <col min="13843" max="14071" width="8.875" style="136"/>
    <col min="14072" max="14072" width="9.5" style="136" customWidth="1"/>
    <col min="14073" max="14073" width="9.625" style="136" customWidth="1"/>
    <col min="14074" max="14074" width="5.875" style="136" customWidth="1"/>
    <col min="14075" max="14075" width="9" style="136" customWidth="1"/>
    <col min="14076" max="14076" width="32.125" style="136" customWidth="1"/>
    <col min="14077" max="14077" width="7.5" style="136" customWidth="1"/>
    <col min="14078" max="14078" width="6" style="136" customWidth="1"/>
    <col min="14079" max="14079" width="7.5" style="136" customWidth="1"/>
    <col min="14080" max="14080" width="5.875" style="136" customWidth="1"/>
    <col min="14081" max="14081" width="9.375" style="136" customWidth="1"/>
    <col min="14082" max="14082" width="32" style="136" customWidth="1"/>
    <col min="14083" max="14083" width="9.625" style="136" customWidth="1"/>
    <col min="14084" max="14084" width="5.875" style="136" customWidth="1"/>
    <col min="14085" max="14085" width="7.5" style="136" customWidth="1"/>
    <col min="14086" max="14086" width="32.125" style="136" customWidth="1"/>
    <col min="14087" max="14089" width="6" style="136" customWidth="1"/>
    <col min="14090" max="14090" width="5.875" style="136" customWidth="1"/>
    <col min="14091" max="14091" width="7.5" style="136" customWidth="1"/>
    <col min="14092" max="14092" width="32.125" style="136" customWidth="1"/>
    <col min="14093" max="14093" width="10.625" style="136" customWidth="1"/>
    <col min="14094" max="14097" width="8.875" style="136"/>
    <col min="14098" max="14098" width="25" style="136" customWidth="1"/>
    <col min="14099" max="14327" width="8.875" style="136"/>
    <col min="14328" max="14328" width="9.5" style="136" customWidth="1"/>
    <col min="14329" max="14329" width="9.625" style="136" customWidth="1"/>
    <col min="14330" max="14330" width="5.875" style="136" customWidth="1"/>
    <col min="14331" max="14331" width="9" style="136" customWidth="1"/>
    <col min="14332" max="14332" width="32.125" style="136" customWidth="1"/>
    <col min="14333" max="14333" width="7.5" style="136" customWidth="1"/>
    <col min="14334" max="14334" width="6" style="136" customWidth="1"/>
    <col min="14335" max="14335" width="7.5" style="136" customWidth="1"/>
    <col min="14336" max="14336" width="5.875" style="136" customWidth="1"/>
    <col min="14337" max="14337" width="9.375" style="136" customWidth="1"/>
    <col min="14338" max="14338" width="32" style="136" customWidth="1"/>
    <col min="14339" max="14339" width="9.625" style="136" customWidth="1"/>
    <col min="14340" max="14340" width="5.875" style="136" customWidth="1"/>
    <col min="14341" max="14341" width="7.5" style="136" customWidth="1"/>
    <col min="14342" max="14342" width="32.125" style="136" customWidth="1"/>
    <col min="14343" max="14345" width="6" style="136" customWidth="1"/>
    <col min="14346" max="14346" width="5.875" style="136" customWidth="1"/>
    <col min="14347" max="14347" width="7.5" style="136" customWidth="1"/>
    <col min="14348" max="14348" width="32.125" style="136" customWidth="1"/>
    <col min="14349" max="14349" width="10.625" style="136" customWidth="1"/>
    <col min="14350" max="14353" width="8.875" style="136"/>
    <col min="14354" max="14354" width="25" style="136" customWidth="1"/>
    <col min="14355" max="14583" width="8.875" style="136"/>
    <col min="14584" max="14584" width="9.5" style="136" customWidth="1"/>
    <col min="14585" max="14585" width="9.625" style="136" customWidth="1"/>
    <col min="14586" max="14586" width="5.875" style="136" customWidth="1"/>
    <col min="14587" max="14587" width="9" style="136" customWidth="1"/>
    <col min="14588" max="14588" width="32.125" style="136" customWidth="1"/>
    <col min="14589" max="14589" width="7.5" style="136" customWidth="1"/>
    <col min="14590" max="14590" width="6" style="136" customWidth="1"/>
    <col min="14591" max="14591" width="7.5" style="136" customWidth="1"/>
    <col min="14592" max="14592" width="5.875" style="136" customWidth="1"/>
    <col min="14593" max="14593" width="9.375" style="136" customWidth="1"/>
    <col min="14594" max="14594" width="32" style="136" customWidth="1"/>
    <col min="14595" max="14595" width="9.625" style="136" customWidth="1"/>
    <col min="14596" max="14596" width="5.875" style="136" customWidth="1"/>
    <col min="14597" max="14597" width="7.5" style="136" customWidth="1"/>
    <col min="14598" max="14598" width="32.125" style="136" customWidth="1"/>
    <col min="14599" max="14601" width="6" style="136" customWidth="1"/>
    <col min="14602" max="14602" width="5.875" style="136" customWidth="1"/>
    <col min="14603" max="14603" width="7.5" style="136" customWidth="1"/>
    <col min="14604" max="14604" width="32.125" style="136" customWidth="1"/>
    <col min="14605" max="14605" width="10.625" style="136" customWidth="1"/>
    <col min="14606" max="14609" width="8.875" style="136"/>
    <col min="14610" max="14610" width="25" style="136" customWidth="1"/>
    <col min="14611" max="14839" width="8.875" style="136"/>
    <col min="14840" max="14840" width="9.5" style="136" customWidth="1"/>
    <col min="14841" max="14841" width="9.625" style="136" customWidth="1"/>
    <col min="14842" max="14842" width="5.875" style="136" customWidth="1"/>
    <col min="14843" max="14843" width="9" style="136" customWidth="1"/>
    <col min="14844" max="14844" width="32.125" style="136" customWidth="1"/>
    <col min="14845" max="14845" width="7.5" style="136" customWidth="1"/>
    <col min="14846" max="14846" width="6" style="136" customWidth="1"/>
    <col min="14847" max="14847" width="7.5" style="136" customWidth="1"/>
    <col min="14848" max="14848" width="5.875" style="136" customWidth="1"/>
    <col min="14849" max="14849" width="9.375" style="136" customWidth="1"/>
    <col min="14850" max="14850" width="32" style="136" customWidth="1"/>
    <col min="14851" max="14851" width="9.625" style="136" customWidth="1"/>
    <col min="14852" max="14852" width="5.875" style="136" customWidth="1"/>
    <col min="14853" max="14853" width="7.5" style="136" customWidth="1"/>
    <col min="14854" max="14854" width="32.125" style="136" customWidth="1"/>
    <col min="14855" max="14857" width="6" style="136" customWidth="1"/>
    <col min="14858" max="14858" width="5.875" style="136" customWidth="1"/>
    <col min="14859" max="14859" width="7.5" style="136" customWidth="1"/>
    <col min="14860" max="14860" width="32.125" style="136" customWidth="1"/>
    <col min="14861" max="14861" width="10.625" style="136" customWidth="1"/>
    <col min="14862" max="14865" width="8.875" style="136"/>
    <col min="14866" max="14866" width="25" style="136" customWidth="1"/>
    <col min="14867" max="15095" width="8.875" style="136"/>
    <col min="15096" max="15096" width="9.5" style="136" customWidth="1"/>
    <col min="15097" max="15097" width="9.625" style="136" customWidth="1"/>
    <col min="15098" max="15098" width="5.875" style="136" customWidth="1"/>
    <col min="15099" max="15099" width="9" style="136" customWidth="1"/>
    <col min="15100" max="15100" width="32.125" style="136" customWidth="1"/>
    <col min="15101" max="15101" width="7.5" style="136" customWidth="1"/>
    <col min="15102" max="15102" width="6" style="136" customWidth="1"/>
    <col min="15103" max="15103" width="7.5" style="136" customWidth="1"/>
    <col min="15104" max="15104" width="5.875" style="136" customWidth="1"/>
    <col min="15105" max="15105" width="9.375" style="136" customWidth="1"/>
    <col min="15106" max="15106" width="32" style="136" customWidth="1"/>
    <col min="15107" max="15107" width="9.625" style="136" customWidth="1"/>
    <col min="15108" max="15108" width="5.875" style="136" customWidth="1"/>
    <col min="15109" max="15109" width="7.5" style="136" customWidth="1"/>
    <col min="15110" max="15110" width="32.125" style="136" customWidth="1"/>
    <col min="15111" max="15113" width="6" style="136" customWidth="1"/>
    <col min="15114" max="15114" width="5.875" style="136" customWidth="1"/>
    <col min="15115" max="15115" width="7.5" style="136" customWidth="1"/>
    <col min="15116" max="15116" width="32.125" style="136" customWidth="1"/>
    <col min="15117" max="15117" width="10.625" style="136" customWidth="1"/>
    <col min="15118" max="15121" width="8.875" style="136"/>
    <col min="15122" max="15122" width="25" style="136" customWidth="1"/>
    <col min="15123" max="15351" width="8.875" style="136"/>
    <col min="15352" max="15352" width="9.5" style="136" customWidth="1"/>
    <col min="15353" max="15353" width="9.625" style="136" customWidth="1"/>
    <col min="15354" max="15354" width="5.875" style="136" customWidth="1"/>
    <col min="15355" max="15355" width="9" style="136" customWidth="1"/>
    <col min="15356" max="15356" width="32.125" style="136" customWidth="1"/>
    <col min="15357" max="15357" width="7.5" style="136" customWidth="1"/>
    <col min="15358" max="15358" width="6" style="136" customWidth="1"/>
    <col min="15359" max="15359" width="7.5" style="136" customWidth="1"/>
    <col min="15360" max="15360" width="5.875" style="136" customWidth="1"/>
    <col min="15361" max="15361" width="9.375" style="136" customWidth="1"/>
    <col min="15362" max="15362" width="32" style="136" customWidth="1"/>
    <col min="15363" max="15363" width="9.625" style="136" customWidth="1"/>
    <col min="15364" max="15364" width="5.875" style="136" customWidth="1"/>
    <col min="15365" max="15365" width="7.5" style="136" customWidth="1"/>
    <col min="15366" max="15366" width="32.125" style="136" customWidth="1"/>
    <col min="15367" max="15369" width="6" style="136" customWidth="1"/>
    <col min="15370" max="15370" width="5.875" style="136" customWidth="1"/>
    <col min="15371" max="15371" width="7.5" style="136" customWidth="1"/>
    <col min="15372" max="15372" width="32.125" style="136" customWidth="1"/>
    <col min="15373" max="15373" width="10.625" style="136" customWidth="1"/>
    <col min="15374" max="15377" width="8.875" style="136"/>
    <col min="15378" max="15378" width="25" style="136" customWidth="1"/>
    <col min="15379" max="15607" width="8.875" style="136"/>
    <col min="15608" max="15608" width="9.5" style="136" customWidth="1"/>
    <col min="15609" max="15609" width="9.625" style="136" customWidth="1"/>
    <col min="15610" max="15610" width="5.875" style="136" customWidth="1"/>
    <col min="15611" max="15611" width="9" style="136" customWidth="1"/>
    <col min="15612" max="15612" width="32.125" style="136" customWidth="1"/>
    <col min="15613" max="15613" width="7.5" style="136" customWidth="1"/>
    <col min="15614" max="15614" width="6" style="136" customWidth="1"/>
    <col min="15615" max="15615" width="7.5" style="136" customWidth="1"/>
    <col min="15616" max="15616" width="5.875" style="136" customWidth="1"/>
    <col min="15617" max="15617" width="9.375" style="136" customWidth="1"/>
    <col min="15618" max="15618" width="32" style="136" customWidth="1"/>
    <col min="15619" max="15619" width="9.625" style="136" customWidth="1"/>
    <col min="15620" max="15620" width="5.875" style="136" customWidth="1"/>
    <col min="15621" max="15621" width="7.5" style="136" customWidth="1"/>
    <col min="15622" max="15622" width="32.125" style="136" customWidth="1"/>
    <col min="15623" max="15625" width="6" style="136" customWidth="1"/>
    <col min="15626" max="15626" width="5.875" style="136" customWidth="1"/>
    <col min="15627" max="15627" width="7.5" style="136" customWidth="1"/>
    <col min="15628" max="15628" width="32.125" style="136" customWidth="1"/>
    <col min="15629" max="15629" width="10.625" style="136" customWidth="1"/>
    <col min="15630" max="15633" width="8.875" style="136"/>
    <col min="15634" max="15634" width="25" style="136" customWidth="1"/>
    <col min="15635" max="15863" width="8.875" style="136"/>
    <col min="15864" max="15864" width="9.5" style="136" customWidth="1"/>
    <col min="15865" max="15865" width="9.625" style="136" customWidth="1"/>
    <col min="15866" max="15866" width="5.875" style="136" customWidth="1"/>
    <col min="15867" max="15867" width="9" style="136" customWidth="1"/>
    <col min="15868" max="15868" width="32.125" style="136" customWidth="1"/>
    <col min="15869" max="15869" width="7.5" style="136" customWidth="1"/>
    <col min="15870" max="15870" width="6" style="136" customWidth="1"/>
    <col min="15871" max="15871" width="7.5" style="136" customWidth="1"/>
    <col min="15872" max="15872" width="5.875" style="136" customWidth="1"/>
    <col min="15873" max="15873" width="9.375" style="136" customWidth="1"/>
    <col min="15874" max="15874" width="32" style="136" customWidth="1"/>
    <col min="15875" max="15875" width="9.625" style="136" customWidth="1"/>
    <col min="15876" max="15876" width="5.875" style="136" customWidth="1"/>
    <col min="15877" max="15877" width="7.5" style="136" customWidth="1"/>
    <col min="15878" max="15878" width="32.125" style="136" customWidth="1"/>
    <col min="15879" max="15881" width="6" style="136" customWidth="1"/>
    <col min="15882" max="15882" width="5.875" style="136" customWidth="1"/>
    <col min="15883" max="15883" width="7.5" style="136" customWidth="1"/>
    <col min="15884" max="15884" width="32.125" style="136" customWidth="1"/>
    <col min="15885" max="15885" width="10.625" style="136" customWidth="1"/>
    <col min="15886" max="15889" width="8.875" style="136"/>
    <col min="15890" max="15890" width="25" style="136" customWidth="1"/>
    <col min="15891" max="16119" width="8.875" style="136"/>
    <col min="16120" max="16120" width="9.5" style="136" customWidth="1"/>
    <col min="16121" max="16121" width="9.625" style="136" customWidth="1"/>
    <col min="16122" max="16122" width="5.875" style="136" customWidth="1"/>
    <col min="16123" max="16123" width="9" style="136" customWidth="1"/>
    <col min="16124" max="16124" width="32.125" style="136" customWidth="1"/>
    <col min="16125" max="16125" width="7.5" style="136" customWidth="1"/>
    <col min="16126" max="16126" width="6" style="136" customWidth="1"/>
    <col min="16127" max="16127" width="7.5" style="136" customWidth="1"/>
    <col min="16128" max="16128" width="5.875" style="136" customWidth="1"/>
    <col min="16129" max="16129" width="9.375" style="136" customWidth="1"/>
    <col min="16130" max="16130" width="32" style="136" customWidth="1"/>
    <col min="16131" max="16131" width="9.625" style="136" customWidth="1"/>
    <col min="16132" max="16132" width="5.875" style="136" customWidth="1"/>
    <col min="16133" max="16133" width="7.5" style="136" customWidth="1"/>
    <col min="16134" max="16134" width="32.125" style="136" customWidth="1"/>
    <col min="16135" max="16137" width="6" style="136" customWidth="1"/>
    <col min="16138" max="16138" width="5.875" style="136" customWidth="1"/>
    <col min="16139" max="16139" width="7.5" style="136" customWidth="1"/>
    <col min="16140" max="16140" width="32.125" style="136" customWidth="1"/>
    <col min="16141" max="16141" width="10.625" style="136" customWidth="1"/>
    <col min="16142" max="16145" width="8.875" style="136"/>
    <col min="16146" max="16146" width="25" style="136" customWidth="1"/>
    <col min="16147" max="16384" width="8.875" style="136"/>
  </cols>
  <sheetData>
    <row r="1" spans="2:18" ht="78" customHeight="1" thickBot="1">
      <c r="B1" s="997" t="s">
        <v>599</v>
      </c>
      <c r="C1" s="997"/>
      <c r="D1" s="997"/>
      <c r="E1" s="997"/>
      <c r="F1" s="997"/>
      <c r="G1" s="997"/>
      <c r="H1" s="997"/>
      <c r="I1" s="997"/>
      <c r="J1" s="997"/>
      <c r="K1" s="997"/>
      <c r="L1" s="997"/>
      <c r="M1" s="997"/>
    </row>
    <row r="2" spans="2:18" ht="30" customHeight="1" thickTop="1">
      <c r="B2" s="380">
        <v>0.31597222222222221</v>
      </c>
      <c r="C2" s="998" t="s">
        <v>597</v>
      </c>
      <c r="D2" s="999"/>
      <c r="E2" s="999"/>
      <c r="F2" s="999"/>
      <c r="G2" s="999"/>
      <c r="H2" s="999"/>
      <c r="I2" s="999"/>
      <c r="J2" s="999"/>
      <c r="K2" s="999"/>
      <c r="L2" s="1000"/>
      <c r="M2" s="381">
        <v>0.31597222222222221</v>
      </c>
      <c r="P2" s="735" t="s">
        <v>248</v>
      </c>
      <c r="Q2" s="75">
        <v>1</v>
      </c>
      <c r="R2" s="333" t="s">
        <v>24</v>
      </c>
    </row>
    <row r="3" spans="2:18" ht="30" customHeight="1" thickBot="1">
      <c r="B3" s="382">
        <v>0.34722222222222227</v>
      </c>
      <c r="C3" s="1001" t="s">
        <v>273</v>
      </c>
      <c r="D3" s="1002"/>
      <c r="E3" s="1002"/>
      <c r="F3" s="1002"/>
      <c r="G3" s="1002"/>
      <c r="H3" s="1002"/>
      <c r="I3" s="1002"/>
      <c r="J3" s="1002"/>
      <c r="K3" s="1002"/>
      <c r="L3" s="1003"/>
      <c r="M3" s="383">
        <v>0.34722222222222227</v>
      </c>
      <c r="P3" s="736"/>
      <c r="Q3" s="75">
        <v>2</v>
      </c>
      <c r="R3" s="333" t="s">
        <v>541</v>
      </c>
    </row>
    <row r="4" spans="2:18" ht="30" customHeight="1" thickBot="1">
      <c r="B4" s="384"/>
      <c r="C4" s="1009" t="s">
        <v>537</v>
      </c>
      <c r="D4" s="1010"/>
      <c r="E4" s="1010"/>
      <c r="F4" s="1010"/>
      <c r="G4" s="1010"/>
      <c r="H4" s="1010"/>
      <c r="I4" s="1010"/>
      <c r="J4" s="1010"/>
      <c r="K4" s="1010"/>
      <c r="L4" s="1011"/>
      <c r="M4" s="385"/>
      <c r="P4" s="736"/>
      <c r="Q4" s="75">
        <v>3</v>
      </c>
      <c r="R4" s="333" t="s">
        <v>23</v>
      </c>
    </row>
    <row r="5" spans="2:18" ht="30" customHeight="1">
      <c r="B5" s="196">
        <v>0.34375</v>
      </c>
      <c r="C5" s="1012" t="s">
        <v>538</v>
      </c>
      <c r="D5" s="1014" t="s">
        <v>600</v>
      </c>
      <c r="E5" s="1015"/>
      <c r="F5" s="1015"/>
      <c r="G5" s="1015"/>
      <c r="H5" s="1015"/>
      <c r="I5" s="1015"/>
      <c r="J5" s="1015"/>
      <c r="K5" s="1015"/>
      <c r="L5" s="1016"/>
      <c r="M5" s="197">
        <v>0.34375</v>
      </c>
      <c r="P5" s="737"/>
      <c r="Q5" s="75">
        <v>4</v>
      </c>
      <c r="R5" s="334" t="s">
        <v>223</v>
      </c>
    </row>
    <row r="6" spans="2:18" ht="30" customHeight="1">
      <c r="B6" s="198">
        <v>0.35416666666666669</v>
      </c>
      <c r="C6" s="1013"/>
      <c r="D6" s="1020" t="s">
        <v>601</v>
      </c>
      <c r="E6" s="1021"/>
      <c r="F6" s="1021"/>
      <c r="G6" s="1021"/>
      <c r="H6" s="1021"/>
      <c r="I6" s="1021"/>
      <c r="J6" s="1021"/>
      <c r="K6" s="1021"/>
      <c r="L6" s="1022"/>
      <c r="M6" s="199">
        <v>0.35416666666666669</v>
      </c>
      <c r="P6" s="735" t="s">
        <v>250</v>
      </c>
      <c r="Q6" s="75">
        <v>5</v>
      </c>
      <c r="R6" s="333" t="s">
        <v>291</v>
      </c>
    </row>
    <row r="7" spans="2:18" ht="30" customHeight="1" thickBot="1">
      <c r="B7" s="386">
        <v>0.36805555555555558</v>
      </c>
      <c r="C7" s="1001" t="s">
        <v>540</v>
      </c>
      <c r="D7" s="1002"/>
      <c r="E7" s="1002"/>
      <c r="F7" s="1002"/>
      <c r="G7" s="1002"/>
      <c r="H7" s="1002"/>
      <c r="I7" s="1002"/>
      <c r="J7" s="1002"/>
      <c r="K7" s="1002"/>
      <c r="L7" s="1002"/>
      <c r="M7" s="383">
        <v>0.36805555555555558</v>
      </c>
      <c r="P7" s="736"/>
      <c r="Q7" s="75">
        <v>6</v>
      </c>
      <c r="R7" s="334" t="s">
        <v>491</v>
      </c>
    </row>
    <row r="8" spans="2:18" ht="30" customHeight="1" thickBot="1">
      <c r="B8" s="102">
        <v>0.38541666666666669</v>
      </c>
      <c r="C8" s="783" t="s">
        <v>211</v>
      </c>
      <c r="D8" s="784"/>
      <c r="E8" s="784"/>
      <c r="F8" s="784"/>
      <c r="G8" s="784"/>
      <c r="H8" s="784"/>
      <c r="I8" s="784"/>
      <c r="J8" s="784"/>
      <c r="K8" s="784"/>
      <c r="L8" s="784"/>
      <c r="M8" s="103">
        <v>0.38541666666666669</v>
      </c>
      <c r="P8" s="736"/>
      <c r="Q8" s="75">
        <v>7</v>
      </c>
      <c r="R8" s="333" t="s">
        <v>421</v>
      </c>
    </row>
    <row r="9" spans="2:18" ht="30" customHeight="1" thickBot="1">
      <c r="B9" s="388" t="s">
        <v>212</v>
      </c>
      <c r="C9" s="1004" t="s">
        <v>213</v>
      </c>
      <c r="D9" s="1005"/>
      <c r="E9" s="1005"/>
      <c r="F9" s="1005"/>
      <c r="G9" s="1005"/>
      <c r="H9" s="1005"/>
      <c r="I9" s="1005"/>
      <c r="J9" s="1005"/>
      <c r="K9" s="1005"/>
      <c r="L9" s="1006"/>
      <c r="M9" s="403" t="s">
        <v>504</v>
      </c>
      <c r="P9" s="737"/>
      <c r="Q9" s="75">
        <v>8</v>
      </c>
      <c r="R9" s="333" t="s">
        <v>186</v>
      </c>
    </row>
    <row r="10" spans="2:18" ht="30" customHeight="1">
      <c r="B10" s="104">
        <v>0.39930555555555558</v>
      </c>
      <c r="C10" s="131" t="s">
        <v>214</v>
      </c>
      <c r="D10" s="105" t="s">
        <v>316</v>
      </c>
      <c r="E10" s="137">
        <v>5</v>
      </c>
      <c r="F10" s="106" t="str">
        <f>R6</f>
        <v>ブルーソウルズ</v>
      </c>
      <c r="G10" s="107"/>
      <c r="H10" s="108" t="s">
        <v>215</v>
      </c>
      <c r="I10" s="109"/>
      <c r="J10" s="110" t="s">
        <v>316</v>
      </c>
      <c r="K10" s="137">
        <v>6</v>
      </c>
      <c r="L10" s="106" t="str">
        <f>R7</f>
        <v>荒町フェニックス</v>
      </c>
      <c r="M10" s="100">
        <f>B10</f>
        <v>0.39930555555555558</v>
      </c>
      <c r="P10" s="735" t="s">
        <v>542</v>
      </c>
      <c r="Q10" s="75">
        <v>9</v>
      </c>
      <c r="R10" s="333" t="s">
        <v>555</v>
      </c>
    </row>
    <row r="11" spans="2:18" s="138" customFormat="1" ht="30" customHeight="1">
      <c r="B11" s="112">
        <f t="shared" ref="B11:B23" si="0">B10+$C$44</f>
        <v>0.39930555555555558</v>
      </c>
      <c r="C11" s="133" t="s">
        <v>217</v>
      </c>
      <c r="D11" s="113" t="s">
        <v>316</v>
      </c>
      <c r="E11" s="137">
        <v>7</v>
      </c>
      <c r="F11" s="106" t="str">
        <f>R8</f>
        <v>館ジャングルー</v>
      </c>
      <c r="G11" s="114"/>
      <c r="H11" s="114" t="s">
        <v>215</v>
      </c>
      <c r="I11" s="115"/>
      <c r="J11" s="113" t="s">
        <v>316</v>
      </c>
      <c r="K11" s="137">
        <v>8</v>
      </c>
      <c r="L11" s="106" t="str">
        <f>R9</f>
        <v>Pchans</v>
      </c>
      <c r="M11" s="101">
        <f t="shared" ref="M11:M23" si="1">B11</f>
        <v>0.39930555555555558</v>
      </c>
      <c r="P11" s="736"/>
      <c r="Q11" s="75">
        <v>10</v>
      </c>
      <c r="R11" s="333" t="s">
        <v>545</v>
      </c>
    </row>
    <row r="12" spans="2:18" s="138" customFormat="1" ht="30" customHeight="1">
      <c r="B12" s="112">
        <f t="shared" si="0"/>
        <v>0.39930555555555558</v>
      </c>
      <c r="C12" s="342" t="s">
        <v>218</v>
      </c>
      <c r="D12" s="343" t="s">
        <v>543</v>
      </c>
      <c r="E12" s="344">
        <v>12</v>
      </c>
      <c r="F12" s="345" t="str">
        <f>R13</f>
        <v>松陵SHARK</v>
      </c>
      <c r="G12" s="346"/>
      <c r="H12" s="346" t="s">
        <v>215</v>
      </c>
      <c r="I12" s="347"/>
      <c r="J12" s="343" t="s">
        <v>543</v>
      </c>
      <c r="K12" s="344">
        <v>13</v>
      </c>
      <c r="L12" s="345" t="str">
        <f>R14</f>
        <v>塩二小ソニック</v>
      </c>
      <c r="M12" s="101">
        <f t="shared" si="1"/>
        <v>0.39930555555555558</v>
      </c>
      <c r="P12" s="737"/>
      <c r="Q12" s="75">
        <v>11</v>
      </c>
      <c r="R12" s="333" t="s">
        <v>550</v>
      </c>
    </row>
    <row r="13" spans="2:18" s="138" customFormat="1" ht="30" customHeight="1">
      <c r="B13" s="112">
        <f t="shared" si="0"/>
        <v>0.39930555555555558</v>
      </c>
      <c r="C13" s="987" t="s">
        <v>368</v>
      </c>
      <c r="D13" s="988"/>
      <c r="E13" s="988"/>
      <c r="F13" s="988"/>
      <c r="G13" s="988"/>
      <c r="H13" s="988"/>
      <c r="I13" s="988"/>
      <c r="J13" s="988"/>
      <c r="K13" s="988"/>
      <c r="L13" s="989"/>
      <c r="M13" s="101">
        <f t="shared" si="1"/>
        <v>0.39930555555555558</v>
      </c>
      <c r="P13" s="735" t="s">
        <v>548</v>
      </c>
      <c r="Q13" s="75">
        <v>12</v>
      </c>
      <c r="R13" s="333" t="s">
        <v>551</v>
      </c>
    </row>
    <row r="14" spans="2:18" s="138" customFormat="1" ht="30" customHeight="1">
      <c r="B14" s="112">
        <f t="shared" si="0"/>
        <v>0.39930555555555558</v>
      </c>
      <c r="C14" s="133" t="s">
        <v>220</v>
      </c>
      <c r="D14" s="113" t="s">
        <v>315</v>
      </c>
      <c r="E14" s="132">
        <v>1</v>
      </c>
      <c r="F14" s="106" t="str">
        <f>R2</f>
        <v>松陵ヤンキーズ</v>
      </c>
      <c r="G14" s="114"/>
      <c r="H14" s="114" t="s">
        <v>215</v>
      </c>
      <c r="I14" s="115"/>
      <c r="J14" s="113" t="s">
        <v>315</v>
      </c>
      <c r="K14" s="137">
        <v>3</v>
      </c>
      <c r="L14" s="106" t="str">
        <f>R4</f>
        <v>岩沼西ファイターズ</v>
      </c>
      <c r="M14" s="101">
        <f t="shared" si="1"/>
        <v>0.39930555555555558</v>
      </c>
      <c r="P14" s="736"/>
      <c r="Q14" s="75">
        <v>13</v>
      </c>
      <c r="R14" s="333" t="s">
        <v>527</v>
      </c>
    </row>
    <row r="15" spans="2:18" s="138" customFormat="1" ht="30" customHeight="1">
      <c r="B15" s="112">
        <f t="shared" si="0"/>
        <v>0.39930555555555558</v>
      </c>
      <c r="C15" s="133" t="s">
        <v>222</v>
      </c>
      <c r="D15" s="113" t="s">
        <v>298</v>
      </c>
      <c r="E15" s="132">
        <v>2</v>
      </c>
      <c r="F15" s="106" t="str">
        <f>R3</f>
        <v>原小ファイターズ</v>
      </c>
      <c r="G15" s="119"/>
      <c r="H15" s="117" t="s">
        <v>215</v>
      </c>
      <c r="I15" s="118"/>
      <c r="J15" s="113" t="s">
        <v>298</v>
      </c>
      <c r="K15" s="132">
        <v>4</v>
      </c>
      <c r="L15" s="106" t="str">
        <f>R5</f>
        <v>ＴＲＹ-ＰＡＣ</v>
      </c>
      <c r="M15" s="101">
        <f t="shared" si="1"/>
        <v>0.39930555555555558</v>
      </c>
      <c r="P15" s="737"/>
      <c r="Q15" s="75">
        <v>14</v>
      </c>
      <c r="R15" s="334" t="s">
        <v>554</v>
      </c>
    </row>
    <row r="16" spans="2:18" s="138" customFormat="1" ht="30" customHeight="1">
      <c r="B16" s="112">
        <f t="shared" si="0"/>
        <v>0.39930555555555558</v>
      </c>
      <c r="C16" s="342" t="s">
        <v>224</v>
      </c>
      <c r="D16" s="343" t="s">
        <v>546</v>
      </c>
      <c r="E16" s="348">
        <v>15</v>
      </c>
      <c r="F16" s="345" t="str">
        <f>R16</f>
        <v>岩沼
ドラゴンファイターズ</v>
      </c>
      <c r="G16" s="349"/>
      <c r="H16" s="349" t="s">
        <v>215</v>
      </c>
      <c r="I16" s="350"/>
      <c r="J16" s="343" t="s">
        <v>546</v>
      </c>
      <c r="K16" s="348">
        <v>17</v>
      </c>
      <c r="L16" s="345" t="str">
        <f>R18</f>
        <v>館
スカイファイターズ</v>
      </c>
      <c r="M16" s="101">
        <f t="shared" si="1"/>
        <v>0.39930555555555558</v>
      </c>
      <c r="P16" s="735" t="s">
        <v>552</v>
      </c>
      <c r="Q16" s="75">
        <v>15</v>
      </c>
      <c r="R16" s="333" t="s">
        <v>547</v>
      </c>
    </row>
    <row r="17" spans="2:34" ht="30" customHeight="1">
      <c r="B17" s="389">
        <f t="shared" si="0"/>
        <v>0.39930555555555558</v>
      </c>
      <c r="C17" s="342" t="s">
        <v>226</v>
      </c>
      <c r="D17" s="343" t="s">
        <v>544</v>
      </c>
      <c r="E17" s="348">
        <v>9</v>
      </c>
      <c r="F17" s="345" t="str">
        <f>R10</f>
        <v>Pｃｈａｎ Ｇｏｋｏｏ！</v>
      </c>
      <c r="G17" s="349"/>
      <c r="H17" s="349" t="s">
        <v>215</v>
      </c>
      <c r="I17" s="350"/>
      <c r="J17" s="343" t="s">
        <v>544</v>
      </c>
      <c r="K17" s="348">
        <v>11</v>
      </c>
      <c r="L17" s="345" t="str">
        <f>R12</f>
        <v>荒町エッグ’Ｓ</v>
      </c>
      <c r="M17" s="101">
        <f t="shared" si="1"/>
        <v>0.39930555555555558</v>
      </c>
      <c r="P17" s="736"/>
      <c r="Q17" s="75">
        <v>16</v>
      </c>
      <c r="R17" s="333" t="s">
        <v>553</v>
      </c>
    </row>
    <row r="18" spans="2:34" s="138" customFormat="1" ht="30" customHeight="1">
      <c r="B18" s="112">
        <f t="shared" si="0"/>
        <v>0.39930555555555558</v>
      </c>
      <c r="C18" s="133" t="s">
        <v>228</v>
      </c>
      <c r="D18" s="113" t="s">
        <v>351</v>
      </c>
      <c r="E18" s="132">
        <v>8</v>
      </c>
      <c r="F18" s="106" t="str">
        <f>R9</f>
        <v>Pchans</v>
      </c>
      <c r="G18" s="114"/>
      <c r="H18" s="114" t="s">
        <v>215</v>
      </c>
      <c r="I18" s="115"/>
      <c r="J18" s="113" t="s">
        <v>351</v>
      </c>
      <c r="K18" s="132">
        <v>5</v>
      </c>
      <c r="L18" s="106" t="str">
        <f>R6</f>
        <v>ブルーソウルズ</v>
      </c>
      <c r="M18" s="101">
        <f t="shared" si="1"/>
        <v>0.39930555555555558</v>
      </c>
      <c r="P18" s="737"/>
      <c r="Q18" s="75">
        <v>17</v>
      </c>
      <c r="R18" s="335" t="s">
        <v>549</v>
      </c>
    </row>
    <row r="19" spans="2:34" s="138" customFormat="1" ht="30" customHeight="1">
      <c r="B19" s="112">
        <f t="shared" si="0"/>
        <v>0.39930555555555558</v>
      </c>
      <c r="C19" s="133" t="s">
        <v>230</v>
      </c>
      <c r="D19" s="113" t="s">
        <v>351</v>
      </c>
      <c r="E19" s="132">
        <v>6</v>
      </c>
      <c r="F19" s="106" t="str">
        <f>R7</f>
        <v>荒町フェニックス</v>
      </c>
      <c r="G19" s="114"/>
      <c r="H19" s="114" t="s">
        <v>215</v>
      </c>
      <c r="I19" s="115"/>
      <c r="J19" s="113" t="s">
        <v>351</v>
      </c>
      <c r="K19" s="132">
        <v>7</v>
      </c>
      <c r="L19" s="106" t="str">
        <f>R8</f>
        <v>館ジャングルー</v>
      </c>
      <c r="M19" s="101">
        <f t="shared" si="1"/>
        <v>0.39930555555555558</v>
      </c>
      <c r="Q19" s="136"/>
    </row>
    <row r="20" spans="2:34" ht="30" customHeight="1">
      <c r="B20" s="112">
        <f t="shared" si="0"/>
        <v>0.39930555555555558</v>
      </c>
      <c r="C20" s="342" t="s">
        <v>231</v>
      </c>
      <c r="D20" s="343" t="s">
        <v>546</v>
      </c>
      <c r="E20" s="348">
        <v>17</v>
      </c>
      <c r="F20" s="345" t="str">
        <f>R18</f>
        <v>館
スカイファイターズ</v>
      </c>
      <c r="G20" s="349"/>
      <c r="H20" s="349" t="s">
        <v>215</v>
      </c>
      <c r="I20" s="350"/>
      <c r="J20" s="343" t="s">
        <v>546</v>
      </c>
      <c r="K20" s="348">
        <v>16</v>
      </c>
      <c r="L20" s="345" t="str">
        <f>R17</f>
        <v>ブルーソウルズX</v>
      </c>
      <c r="M20" s="101">
        <f t="shared" si="1"/>
        <v>0.39930555555555558</v>
      </c>
      <c r="N20" s="138"/>
      <c r="O20" s="138"/>
      <c r="P20" s="138"/>
      <c r="R20" s="138"/>
      <c r="S20" s="138"/>
      <c r="T20" s="138"/>
      <c r="U20" s="138"/>
      <c r="V20" s="138"/>
      <c r="W20" s="138"/>
    </row>
    <row r="21" spans="2:34" ht="30" customHeight="1">
      <c r="B21" s="112">
        <f t="shared" si="0"/>
        <v>0.39930555555555558</v>
      </c>
      <c r="C21" s="987" t="s">
        <v>368</v>
      </c>
      <c r="D21" s="988"/>
      <c r="E21" s="988"/>
      <c r="F21" s="988"/>
      <c r="G21" s="988"/>
      <c r="H21" s="988"/>
      <c r="I21" s="988"/>
      <c r="J21" s="988"/>
      <c r="K21" s="988"/>
      <c r="L21" s="989"/>
      <c r="M21" s="387">
        <f t="shared" si="1"/>
        <v>0.39930555555555558</v>
      </c>
      <c r="N21" s="138"/>
      <c r="O21" s="138"/>
      <c r="P21" s="138"/>
      <c r="R21" s="138"/>
      <c r="S21" s="138"/>
      <c r="T21" s="138"/>
      <c r="U21" s="138"/>
      <c r="V21" s="138"/>
      <c r="W21" s="138"/>
    </row>
    <row r="22" spans="2:34" s="138" customFormat="1" ht="30" customHeight="1">
      <c r="B22" s="112">
        <f t="shared" si="0"/>
        <v>0.39930555555555558</v>
      </c>
      <c r="C22" s="133" t="s">
        <v>274</v>
      </c>
      <c r="D22" s="995" t="s">
        <v>674</v>
      </c>
      <c r="E22" s="996"/>
      <c r="F22" s="106"/>
      <c r="G22" s="114"/>
      <c r="H22" s="114" t="s">
        <v>215</v>
      </c>
      <c r="I22" s="115"/>
      <c r="J22" s="995" t="s">
        <v>676</v>
      </c>
      <c r="K22" s="996"/>
      <c r="L22" s="106"/>
      <c r="M22" s="101">
        <f t="shared" si="1"/>
        <v>0.39930555555555558</v>
      </c>
      <c r="Q22" s="136"/>
    </row>
    <row r="23" spans="2:34" s="138" customFormat="1" ht="30" customHeight="1" thickBot="1">
      <c r="B23" s="404">
        <f t="shared" si="0"/>
        <v>0.39930555555555558</v>
      </c>
      <c r="C23" s="313" t="s">
        <v>275</v>
      </c>
      <c r="D23" s="1023" t="s">
        <v>675</v>
      </c>
      <c r="E23" s="1024"/>
      <c r="F23" s="373"/>
      <c r="G23" s="374"/>
      <c r="H23" s="374" t="s">
        <v>215</v>
      </c>
      <c r="I23" s="375"/>
      <c r="J23" s="1023" t="s">
        <v>677</v>
      </c>
      <c r="K23" s="1024"/>
      <c r="L23" s="373"/>
      <c r="M23" s="406">
        <f t="shared" si="1"/>
        <v>0.39930555555555558</v>
      </c>
      <c r="Q23" s="136"/>
    </row>
    <row r="24" spans="2:34" s="138" customFormat="1" ht="53.25" customHeight="1">
      <c r="B24" s="409" t="s">
        <v>568</v>
      </c>
      <c r="C24" s="1025" t="s">
        <v>569</v>
      </c>
      <c r="D24" s="1026"/>
      <c r="E24" s="1026"/>
      <c r="F24" s="1026"/>
      <c r="G24" s="1026"/>
      <c r="H24" s="1026"/>
      <c r="I24" s="1026"/>
      <c r="J24" s="1026"/>
      <c r="K24" s="1026"/>
      <c r="L24" s="1027"/>
      <c r="M24" s="411" t="s">
        <v>568</v>
      </c>
    </row>
    <row r="25" spans="2:34" s="138" customFormat="1" ht="30" customHeight="1" thickBot="1">
      <c r="B25" s="410">
        <v>0.54166666666666663</v>
      </c>
      <c r="C25" s="1028"/>
      <c r="D25" s="1029"/>
      <c r="E25" s="1029"/>
      <c r="F25" s="1029"/>
      <c r="G25" s="1029"/>
      <c r="H25" s="1029"/>
      <c r="I25" s="1029"/>
      <c r="J25" s="1029"/>
      <c r="K25" s="1029"/>
      <c r="L25" s="1030"/>
      <c r="M25" s="403">
        <v>0.54166666666666663</v>
      </c>
    </row>
    <row r="26" spans="2:34" s="138" customFormat="1" ht="48" customHeight="1">
      <c r="B26" s="408">
        <v>0.54166666666666663</v>
      </c>
      <c r="C26" s="356" t="s">
        <v>620</v>
      </c>
      <c r="D26" s="982" t="s">
        <v>662</v>
      </c>
      <c r="E26" s="983"/>
      <c r="F26" s="451"/>
      <c r="G26" s="452"/>
      <c r="H26" s="453" t="s">
        <v>215</v>
      </c>
      <c r="I26" s="454"/>
      <c r="J26" s="982" t="s">
        <v>663</v>
      </c>
      <c r="K26" s="983"/>
      <c r="L26" s="455"/>
      <c r="M26" s="100">
        <f t="shared" ref="M26:M39" si="2">B26</f>
        <v>0.54166666666666663</v>
      </c>
    </row>
    <row r="27" spans="2:34" ht="48" customHeight="1">
      <c r="B27" s="112">
        <f>B26+$C$44</f>
        <v>0.54166666666666663</v>
      </c>
      <c r="C27" s="356" t="s">
        <v>621</v>
      </c>
      <c r="D27" s="990" t="s">
        <v>666</v>
      </c>
      <c r="E27" s="1031"/>
      <c r="F27" s="459"/>
      <c r="G27" s="460"/>
      <c r="H27" s="461" t="s">
        <v>215</v>
      </c>
      <c r="I27" s="462"/>
      <c r="J27" s="990" t="s">
        <v>667</v>
      </c>
      <c r="K27" s="1031"/>
      <c r="L27" s="463"/>
      <c r="M27" s="101">
        <f t="shared" si="2"/>
        <v>0.54166666666666663</v>
      </c>
      <c r="N27" s="138"/>
      <c r="O27" s="138"/>
      <c r="P27" s="138"/>
      <c r="Q27" s="138"/>
      <c r="R27" s="138"/>
      <c r="S27" s="138"/>
      <c r="T27" s="138"/>
      <c r="U27" s="138"/>
      <c r="V27" s="138"/>
      <c r="W27" s="138"/>
    </row>
    <row r="28" spans="2:34" s="138" customFormat="1" ht="30" customHeight="1">
      <c r="B28" s="112">
        <f t="shared" ref="B28:B31" si="3">B27+$C$44</f>
        <v>0.54166666666666663</v>
      </c>
      <c r="C28" s="984" t="s">
        <v>556</v>
      </c>
      <c r="D28" s="985"/>
      <c r="E28" s="985"/>
      <c r="F28" s="985"/>
      <c r="G28" s="985"/>
      <c r="H28" s="985"/>
      <c r="I28" s="985"/>
      <c r="J28" s="985"/>
      <c r="K28" s="985"/>
      <c r="L28" s="986"/>
      <c r="M28" s="387">
        <f t="shared" si="2"/>
        <v>0.54166666666666663</v>
      </c>
    </row>
    <row r="29" spans="2:34" s="138" customFormat="1" ht="30" customHeight="1">
      <c r="B29" s="112">
        <f t="shared" si="3"/>
        <v>0.54166666666666663</v>
      </c>
      <c r="C29" s="57" t="s">
        <v>633</v>
      </c>
      <c r="D29" s="807" t="s">
        <v>572</v>
      </c>
      <c r="E29" s="808"/>
      <c r="F29" s="336"/>
      <c r="G29" s="341"/>
      <c r="H29" s="143" t="s">
        <v>215</v>
      </c>
      <c r="I29" s="140"/>
      <c r="J29" s="807" t="s">
        <v>573</v>
      </c>
      <c r="K29" s="808"/>
      <c r="L29" s="338"/>
      <c r="M29" s="101">
        <f t="shared" si="2"/>
        <v>0.54166666666666663</v>
      </c>
    </row>
    <row r="30" spans="2:34" s="138" customFormat="1" ht="30" customHeight="1">
      <c r="B30" s="112">
        <f t="shared" si="3"/>
        <v>0.54166666666666663</v>
      </c>
      <c r="C30" s="57" t="s">
        <v>634</v>
      </c>
      <c r="D30" s="807" t="s">
        <v>576</v>
      </c>
      <c r="E30" s="808"/>
      <c r="F30" s="336"/>
      <c r="G30" s="339"/>
      <c r="H30" s="143" t="s">
        <v>215</v>
      </c>
      <c r="I30" s="140"/>
      <c r="J30" s="807" t="s">
        <v>577</v>
      </c>
      <c r="K30" s="808"/>
      <c r="L30" s="338"/>
      <c r="M30" s="101">
        <f t="shared" si="2"/>
        <v>0.54166666666666663</v>
      </c>
    </row>
    <row r="31" spans="2:34" ht="55.15" customHeight="1">
      <c r="B31" s="112">
        <f t="shared" si="3"/>
        <v>0.54166666666666663</v>
      </c>
      <c r="C31" s="356" t="s">
        <v>615</v>
      </c>
      <c r="D31" s="990" t="s">
        <v>624</v>
      </c>
      <c r="E31" s="991"/>
      <c r="F31" s="351"/>
      <c r="G31" s="352"/>
      <c r="H31" s="353" t="s">
        <v>215</v>
      </c>
      <c r="I31" s="354"/>
      <c r="J31" s="990" t="s">
        <v>625</v>
      </c>
      <c r="K31" s="991"/>
      <c r="L31" s="355"/>
      <c r="M31" s="101">
        <f t="shared" si="2"/>
        <v>0.54166666666666663</v>
      </c>
      <c r="N31" s="138"/>
      <c r="O31" s="138"/>
      <c r="P31" s="138"/>
      <c r="Q31" s="138"/>
      <c r="R31" s="138"/>
      <c r="S31" s="138"/>
      <c r="T31" s="138"/>
      <c r="U31" s="138"/>
      <c r="V31" s="138"/>
      <c r="W31" s="138"/>
      <c r="X31" s="145"/>
      <c r="Y31" s="145"/>
      <c r="Z31" s="145"/>
      <c r="AA31" s="145"/>
      <c r="AB31" s="145"/>
      <c r="AC31" s="145"/>
      <c r="AD31" s="145"/>
      <c r="AE31" s="145"/>
      <c r="AF31" s="145"/>
      <c r="AG31" s="145"/>
      <c r="AH31" s="145"/>
    </row>
    <row r="32" spans="2:34" ht="55.15" customHeight="1">
      <c r="B32" s="112">
        <f>B31+$C$44</f>
        <v>0.54166666666666663</v>
      </c>
      <c r="C32" s="340" t="s">
        <v>581</v>
      </c>
      <c r="D32" s="807" t="s">
        <v>582</v>
      </c>
      <c r="E32" s="808"/>
      <c r="F32" s="336"/>
      <c r="G32" s="341"/>
      <c r="H32" s="143" t="s">
        <v>215</v>
      </c>
      <c r="I32" s="140"/>
      <c r="J32" s="807" t="s">
        <v>583</v>
      </c>
      <c r="K32" s="808"/>
      <c r="L32" s="338"/>
      <c r="M32" s="101">
        <f t="shared" si="2"/>
        <v>0.54166666666666663</v>
      </c>
      <c r="O32" s="145"/>
      <c r="P32" s="145"/>
      <c r="Q32" s="145"/>
      <c r="R32" s="145"/>
      <c r="S32" s="145"/>
      <c r="T32" s="145"/>
      <c r="U32" s="145"/>
      <c r="V32" s="145"/>
      <c r="W32" s="145"/>
      <c r="X32" s="145"/>
      <c r="Y32" s="145"/>
      <c r="Z32" s="145"/>
      <c r="AA32" s="145"/>
      <c r="AB32" s="145"/>
      <c r="AC32" s="145"/>
      <c r="AD32" s="145"/>
      <c r="AE32" s="145"/>
      <c r="AF32" s="145"/>
      <c r="AG32" s="145"/>
      <c r="AH32" s="145"/>
    </row>
    <row r="33" spans="2:34" ht="55.15" customHeight="1">
      <c r="B33" s="112">
        <f>B32+$C$44</f>
        <v>0.54166666666666663</v>
      </c>
      <c r="C33" s="340" t="s">
        <v>636</v>
      </c>
      <c r="D33" s="807" t="s">
        <v>638</v>
      </c>
      <c r="E33" s="808"/>
      <c r="F33" s="336"/>
      <c r="G33" s="337"/>
      <c r="H33" s="143" t="s">
        <v>215</v>
      </c>
      <c r="I33" s="140"/>
      <c r="J33" s="807" t="s">
        <v>637</v>
      </c>
      <c r="K33" s="808"/>
      <c r="L33" s="338"/>
      <c r="M33" s="101">
        <f t="shared" si="2"/>
        <v>0.54166666666666663</v>
      </c>
      <c r="O33" s="145"/>
      <c r="P33" s="145"/>
      <c r="Q33" s="145"/>
      <c r="R33" s="145"/>
      <c r="S33" s="145"/>
      <c r="T33" s="145"/>
      <c r="U33" s="145"/>
      <c r="V33" s="145"/>
      <c r="W33" s="145"/>
      <c r="X33" s="145"/>
      <c r="Y33" s="145"/>
      <c r="Z33" s="145"/>
      <c r="AA33" s="145"/>
      <c r="AB33" s="145"/>
      <c r="AC33" s="145"/>
      <c r="AD33" s="145"/>
      <c r="AE33" s="145"/>
      <c r="AF33" s="145"/>
      <c r="AG33" s="145"/>
      <c r="AH33" s="145"/>
    </row>
    <row r="34" spans="2:34" ht="54.6" customHeight="1">
      <c r="B34" s="389">
        <f>B33+$C$44</f>
        <v>0.54166666666666663</v>
      </c>
      <c r="C34" s="356" t="s">
        <v>616</v>
      </c>
      <c r="D34" s="990" t="s">
        <v>626</v>
      </c>
      <c r="E34" s="991"/>
      <c r="F34" s="351"/>
      <c r="G34" s="352"/>
      <c r="H34" s="353" t="s">
        <v>215</v>
      </c>
      <c r="I34" s="354"/>
      <c r="J34" s="990" t="s">
        <v>627</v>
      </c>
      <c r="K34" s="991"/>
      <c r="L34" s="355"/>
      <c r="M34" s="101">
        <f t="shared" si="2"/>
        <v>0.54166666666666663</v>
      </c>
      <c r="O34" s="145"/>
      <c r="P34" s="145"/>
      <c r="Q34" s="145"/>
      <c r="R34" s="145"/>
      <c r="S34" s="145"/>
      <c r="T34" s="145"/>
      <c r="U34" s="145"/>
      <c r="V34" s="145"/>
      <c r="W34" s="145"/>
    </row>
    <row r="35" spans="2:34" ht="29.45" customHeight="1">
      <c r="B35" s="112">
        <f t="shared" ref="B35:B37" si="4">B34+$C$44</f>
        <v>0.54166666666666663</v>
      </c>
      <c r="C35" s="973" t="s">
        <v>639</v>
      </c>
      <c r="D35" s="974"/>
      <c r="E35" s="974"/>
      <c r="F35" s="974"/>
      <c r="G35" s="974"/>
      <c r="H35" s="974"/>
      <c r="I35" s="974"/>
      <c r="J35" s="974"/>
      <c r="K35" s="974"/>
      <c r="L35" s="975"/>
      <c r="M35" s="101">
        <f t="shared" si="2"/>
        <v>0.54166666666666663</v>
      </c>
    </row>
    <row r="36" spans="2:34" ht="29.45" customHeight="1">
      <c r="B36" s="112">
        <f t="shared" si="4"/>
        <v>0.54166666666666663</v>
      </c>
      <c r="C36" s="976"/>
      <c r="D36" s="977"/>
      <c r="E36" s="977"/>
      <c r="F36" s="977"/>
      <c r="G36" s="977"/>
      <c r="H36" s="977"/>
      <c r="I36" s="977"/>
      <c r="J36" s="977"/>
      <c r="K36" s="977"/>
      <c r="L36" s="978"/>
      <c r="M36" s="101">
        <f t="shared" si="2"/>
        <v>0.54166666666666663</v>
      </c>
    </row>
    <row r="37" spans="2:34" ht="29.45" customHeight="1" thickBot="1">
      <c r="B37" s="404">
        <f t="shared" si="4"/>
        <v>0.54166666666666663</v>
      </c>
      <c r="C37" s="979"/>
      <c r="D37" s="980"/>
      <c r="E37" s="980"/>
      <c r="F37" s="980"/>
      <c r="G37" s="980"/>
      <c r="H37" s="980"/>
      <c r="I37" s="980"/>
      <c r="J37" s="980"/>
      <c r="K37" s="980"/>
      <c r="L37" s="981"/>
      <c r="M37" s="406">
        <f t="shared" si="2"/>
        <v>0.54166666666666663</v>
      </c>
    </row>
    <row r="38" spans="2:34" ht="33" customHeight="1" thickBot="1">
      <c r="B38" s="405">
        <v>0.63194444444444442</v>
      </c>
      <c r="C38" s="971"/>
      <c r="D38" s="971"/>
      <c r="E38" s="971"/>
      <c r="F38" s="971"/>
      <c r="G38" s="971"/>
      <c r="H38" s="971"/>
      <c r="I38" s="971"/>
      <c r="J38" s="971"/>
      <c r="K38" s="971"/>
      <c r="L38" s="972"/>
      <c r="M38" s="407">
        <f t="shared" si="2"/>
        <v>0.63194444444444442</v>
      </c>
    </row>
    <row r="39" spans="2:34" ht="33" customHeight="1" thickBot="1">
      <c r="B39" s="405">
        <v>0.64930555555555558</v>
      </c>
      <c r="C39" s="971"/>
      <c r="D39" s="971"/>
      <c r="E39" s="971"/>
      <c r="F39" s="971"/>
      <c r="G39" s="971"/>
      <c r="H39" s="971"/>
      <c r="I39" s="971"/>
      <c r="J39" s="971"/>
      <c r="K39" s="971"/>
      <c r="L39" s="972"/>
      <c r="M39" s="407">
        <f t="shared" si="2"/>
        <v>0.64930555555555558</v>
      </c>
    </row>
    <row r="40" spans="2:34" ht="21">
      <c r="B40" s="148" t="s">
        <v>235</v>
      </c>
      <c r="C40" s="120"/>
      <c r="D40" s="120"/>
      <c r="E40" s="120"/>
      <c r="F40" s="120"/>
      <c r="G40" s="121"/>
      <c r="H40" s="121"/>
      <c r="I40" s="121"/>
      <c r="J40" s="122"/>
      <c r="K40" s="122"/>
      <c r="L40" s="122"/>
      <c r="M40" s="123"/>
    </row>
    <row r="41" spans="2:34" ht="15.75">
      <c r="B41" s="127" t="s">
        <v>236</v>
      </c>
      <c r="C41" s="128"/>
      <c r="D41" s="136"/>
      <c r="E41" s="136"/>
      <c r="J41" s="125"/>
      <c r="M41" s="136"/>
    </row>
    <row r="42" spans="2:34" ht="15.75">
      <c r="B42" s="127" t="s">
        <v>236</v>
      </c>
      <c r="C42" s="128"/>
      <c r="F42" s="136"/>
    </row>
    <row r="43" spans="2:34" ht="15.75">
      <c r="B43" s="129" t="s">
        <v>232</v>
      </c>
    </row>
    <row r="44" spans="2:34" ht="15.75">
      <c r="B44" s="129" t="s">
        <v>232</v>
      </c>
      <c r="C44" s="136"/>
      <c r="D44" s="136"/>
      <c r="E44" s="136"/>
      <c r="G44" s="136"/>
      <c r="H44" s="136"/>
      <c r="I44" s="136"/>
      <c r="J44" s="136"/>
      <c r="K44" s="136"/>
      <c r="L44" s="136"/>
    </row>
    <row r="45" spans="2:34" ht="15.75">
      <c r="B45" s="129" t="s">
        <v>232</v>
      </c>
    </row>
    <row r="46" spans="2:34" ht="15.75"/>
    <row r="47" spans="2:34" ht="15.75"/>
    <row r="48" spans="2:34" ht="15.75"/>
    <row r="49" ht="15.75"/>
  </sheetData>
  <mergeCells count="42">
    <mergeCell ref="P2:P5"/>
    <mergeCell ref="C4:L4"/>
    <mergeCell ref="C5:C6"/>
    <mergeCell ref="D5:L5"/>
    <mergeCell ref="D6:L6"/>
    <mergeCell ref="P6:P9"/>
    <mergeCell ref="C7:L7"/>
    <mergeCell ref="C8:L8"/>
    <mergeCell ref="C9:L9"/>
    <mergeCell ref="P10:P12"/>
    <mergeCell ref="C13:L13"/>
    <mergeCell ref="P13:P15"/>
    <mergeCell ref="P16:P18"/>
    <mergeCell ref="C21:L21"/>
    <mergeCell ref="C24:L25"/>
    <mergeCell ref="D26:E26"/>
    <mergeCell ref="J26:K26"/>
    <mergeCell ref="D22:E22"/>
    <mergeCell ref="J22:K22"/>
    <mergeCell ref="D23:E23"/>
    <mergeCell ref="J23:K23"/>
    <mergeCell ref="D30:E30"/>
    <mergeCell ref="J30:K30"/>
    <mergeCell ref="D27:E27"/>
    <mergeCell ref="J27:K27"/>
    <mergeCell ref="C28:L28"/>
    <mergeCell ref="C39:L39"/>
    <mergeCell ref="C2:L2"/>
    <mergeCell ref="C3:L3"/>
    <mergeCell ref="B1:M1"/>
    <mergeCell ref="C35:L37"/>
    <mergeCell ref="C38:L38"/>
    <mergeCell ref="D33:E33"/>
    <mergeCell ref="J33:K33"/>
    <mergeCell ref="D34:E34"/>
    <mergeCell ref="J34:K34"/>
    <mergeCell ref="D31:E31"/>
    <mergeCell ref="J31:K31"/>
    <mergeCell ref="D32:E32"/>
    <mergeCell ref="J32:K32"/>
    <mergeCell ref="D29:E29"/>
    <mergeCell ref="J29:K29"/>
  </mergeCells>
  <phoneticPr fontId="1"/>
  <printOptions horizontalCentered="1" verticalCentered="1"/>
  <pageMargins left="0" right="0" top="0" bottom="0" header="0.31496062992125984" footer="0.31496062992125984"/>
  <pageSetup paperSize="9" scale="63" orientation="portrait" horizontalDpi="360" verticalDpi="36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14999847407452621"/>
    <pageSetUpPr fitToPage="1"/>
  </sheetPr>
  <dimension ref="A1:DX37"/>
  <sheetViews>
    <sheetView showGridLines="0" view="pageBreakPreview" topLeftCell="A4" zoomScale="40" zoomScaleNormal="40" zoomScaleSheetLayoutView="40" workbookViewId="0">
      <selection activeCell="M89" sqref="M89"/>
    </sheetView>
  </sheetViews>
  <sheetFormatPr defaultColWidth="2.75" defaultRowHeight="19.5"/>
  <cols>
    <col min="1" max="1" width="6.625" style="79" customWidth="1"/>
    <col min="2" max="2" width="33.75" style="80" customWidth="1"/>
    <col min="3" max="25" width="4.75" style="80" customWidth="1"/>
    <col min="26" max="32" width="4.25" style="80" customWidth="1"/>
    <col min="33" max="33" width="4.625" style="80" customWidth="1"/>
    <col min="34" max="34" width="2.75" style="80" customWidth="1"/>
    <col min="35" max="35" width="5.375" style="80" customWidth="1"/>
    <col min="36" max="37" width="5" style="80" customWidth="1"/>
    <col min="38" max="38" width="6.375" style="80" customWidth="1"/>
    <col min="39" max="39" width="8.875" style="80" customWidth="1"/>
    <col min="40" max="40" width="28.125" style="80" bestFit="1" customWidth="1"/>
    <col min="41" max="59" width="5.375" style="80" customWidth="1"/>
    <col min="60" max="61" width="4.75" style="80" customWidth="1"/>
    <col min="62" max="63" width="4.875" style="80" customWidth="1"/>
    <col min="64" max="125" width="8.875" style="80" customWidth="1"/>
    <col min="126" max="126" width="3.375" style="80" customWidth="1"/>
    <col min="127" max="127" width="22.125" style="80" customWidth="1"/>
    <col min="128" max="248" width="2.75" style="80"/>
    <col min="249" max="249" width="6.625" style="80" customWidth="1"/>
    <col min="250" max="250" width="32.375" style="80" bestFit="1" customWidth="1"/>
    <col min="251" max="277" width="4.25" style="80" customWidth="1"/>
    <col min="278" max="278" width="4.625" style="80" customWidth="1"/>
    <col min="279" max="279" width="2.75" style="80" customWidth="1"/>
    <col min="280" max="281" width="5.375" style="80" customWidth="1"/>
    <col min="282" max="283" width="5.75" style="80" customWidth="1"/>
    <col min="284" max="284" width="2.75" style="80" customWidth="1"/>
    <col min="285" max="285" width="10.375" style="80" customWidth="1"/>
    <col min="286" max="381" width="8.875" style="80" customWidth="1"/>
    <col min="382" max="382" width="3.375" style="80" customWidth="1"/>
    <col min="383" max="383" width="22.125" style="80" customWidth="1"/>
    <col min="384" max="504" width="2.75" style="80"/>
    <col min="505" max="505" width="6.625" style="80" customWidth="1"/>
    <col min="506" max="506" width="32.375" style="80" bestFit="1" customWidth="1"/>
    <col min="507" max="533" width="4.25" style="80" customWidth="1"/>
    <col min="534" max="534" width="4.625" style="80" customWidth="1"/>
    <col min="535" max="535" width="2.75" style="80" customWidth="1"/>
    <col min="536" max="537" width="5.375" style="80" customWidth="1"/>
    <col min="538" max="539" width="5.75" style="80" customWidth="1"/>
    <col min="540" max="540" width="2.75" style="80" customWidth="1"/>
    <col min="541" max="541" width="10.375" style="80" customWidth="1"/>
    <col min="542" max="637" width="8.875" style="80" customWidth="1"/>
    <col min="638" max="638" width="3.375" style="80" customWidth="1"/>
    <col min="639" max="639" width="22.125" style="80" customWidth="1"/>
    <col min="640" max="760" width="2.75" style="80"/>
    <col min="761" max="761" width="6.625" style="80" customWidth="1"/>
    <col min="762" max="762" width="32.375" style="80" bestFit="1" customWidth="1"/>
    <col min="763" max="789" width="4.25" style="80" customWidth="1"/>
    <col min="790" max="790" width="4.625" style="80" customWidth="1"/>
    <col min="791" max="791" width="2.75" style="80" customWidth="1"/>
    <col min="792" max="793" width="5.375" style="80" customWidth="1"/>
    <col min="794" max="795" width="5.75" style="80" customWidth="1"/>
    <col min="796" max="796" width="2.75" style="80" customWidth="1"/>
    <col min="797" max="797" width="10.375" style="80" customWidth="1"/>
    <col min="798" max="893" width="8.875" style="80" customWidth="1"/>
    <col min="894" max="894" width="3.375" style="80" customWidth="1"/>
    <col min="895" max="895" width="22.125" style="80" customWidth="1"/>
    <col min="896" max="1016" width="2.75" style="80"/>
    <col min="1017" max="1017" width="6.625" style="80" customWidth="1"/>
    <col min="1018" max="1018" width="32.375" style="80" bestFit="1" customWidth="1"/>
    <col min="1019" max="1045" width="4.25" style="80" customWidth="1"/>
    <col min="1046" max="1046" width="4.625" style="80" customWidth="1"/>
    <col min="1047" max="1047" width="2.75" style="80" customWidth="1"/>
    <col min="1048" max="1049" width="5.375" style="80" customWidth="1"/>
    <col min="1050" max="1051" width="5.75" style="80" customWidth="1"/>
    <col min="1052" max="1052" width="2.75" style="80" customWidth="1"/>
    <col min="1053" max="1053" width="10.375" style="80" customWidth="1"/>
    <col min="1054" max="1149" width="8.875" style="80" customWidth="1"/>
    <col min="1150" max="1150" width="3.375" style="80" customWidth="1"/>
    <col min="1151" max="1151" width="22.125" style="80" customWidth="1"/>
    <col min="1152" max="1272" width="2.75" style="80"/>
    <col min="1273" max="1273" width="6.625" style="80" customWidth="1"/>
    <col min="1274" max="1274" width="32.375" style="80" bestFit="1" customWidth="1"/>
    <col min="1275" max="1301" width="4.25" style="80" customWidth="1"/>
    <col min="1302" max="1302" width="4.625" style="80" customWidth="1"/>
    <col min="1303" max="1303" width="2.75" style="80" customWidth="1"/>
    <col min="1304" max="1305" width="5.375" style="80" customWidth="1"/>
    <col min="1306" max="1307" width="5.75" style="80" customWidth="1"/>
    <col min="1308" max="1308" width="2.75" style="80" customWidth="1"/>
    <col min="1309" max="1309" width="10.375" style="80" customWidth="1"/>
    <col min="1310" max="1405" width="8.875" style="80" customWidth="1"/>
    <col min="1406" max="1406" width="3.375" style="80" customWidth="1"/>
    <col min="1407" max="1407" width="22.125" style="80" customWidth="1"/>
    <col min="1408" max="1528" width="2.75" style="80"/>
    <col min="1529" max="1529" width="6.625" style="80" customWidth="1"/>
    <col min="1530" max="1530" width="32.375" style="80" bestFit="1" customWidth="1"/>
    <col min="1531" max="1557" width="4.25" style="80" customWidth="1"/>
    <col min="1558" max="1558" width="4.625" style="80" customWidth="1"/>
    <col min="1559" max="1559" width="2.75" style="80" customWidth="1"/>
    <col min="1560" max="1561" width="5.375" style="80" customWidth="1"/>
    <col min="1562" max="1563" width="5.75" style="80" customWidth="1"/>
    <col min="1564" max="1564" width="2.75" style="80" customWidth="1"/>
    <col min="1565" max="1565" width="10.375" style="80" customWidth="1"/>
    <col min="1566" max="1661" width="8.875" style="80" customWidth="1"/>
    <col min="1662" max="1662" width="3.375" style="80" customWidth="1"/>
    <col min="1663" max="1663" width="22.125" style="80" customWidth="1"/>
    <col min="1664" max="1784" width="2.75" style="80"/>
    <col min="1785" max="1785" width="6.625" style="80" customWidth="1"/>
    <col min="1786" max="1786" width="32.375" style="80" bestFit="1" customWidth="1"/>
    <col min="1787" max="1813" width="4.25" style="80" customWidth="1"/>
    <col min="1814" max="1814" width="4.625" style="80" customWidth="1"/>
    <col min="1815" max="1815" width="2.75" style="80" customWidth="1"/>
    <col min="1816" max="1817" width="5.375" style="80" customWidth="1"/>
    <col min="1818" max="1819" width="5.75" style="80" customWidth="1"/>
    <col min="1820" max="1820" width="2.75" style="80" customWidth="1"/>
    <col min="1821" max="1821" width="10.375" style="80" customWidth="1"/>
    <col min="1822" max="1917" width="8.875" style="80" customWidth="1"/>
    <col min="1918" max="1918" width="3.375" style="80" customWidth="1"/>
    <col min="1919" max="1919" width="22.125" style="80" customWidth="1"/>
    <col min="1920" max="2040" width="2.75" style="80"/>
    <col min="2041" max="2041" width="6.625" style="80" customWidth="1"/>
    <col min="2042" max="2042" width="32.375" style="80" bestFit="1" customWidth="1"/>
    <col min="2043" max="2069" width="4.25" style="80" customWidth="1"/>
    <col min="2070" max="2070" width="4.625" style="80" customWidth="1"/>
    <col min="2071" max="2071" width="2.75" style="80" customWidth="1"/>
    <col min="2072" max="2073" width="5.375" style="80" customWidth="1"/>
    <col min="2074" max="2075" width="5.75" style="80" customWidth="1"/>
    <col min="2076" max="2076" width="2.75" style="80" customWidth="1"/>
    <col min="2077" max="2077" width="10.375" style="80" customWidth="1"/>
    <col min="2078" max="2173" width="8.875" style="80" customWidth="1"/>
    <col min="2174" max="2174" width="3.375" style="80" customWidth="1"/>
    <col min="2175" max="2175" width="22.125" style="80" customWidth="1"/>
    <col min="2176" max="2296" width="2.75" style="80"/>
    <col min="2297" max="2297" width="6.625" style="80" customWidth="1"/>
    <col min="2298" max="2298" width="32.375" style="80" bestFit="1" customWidth="1"/>
    <col min="2299" max="2325" width="4.25" style="80" customWidth="1"/>
    <col min="2326" max="2326" width="4.625" style="80" customWidth="1"/>
    <col min="2327" max="2327" width="2.75" style="80" customWidth="1"/>
    <col min="2328" max="2329" width="5.375" style="80" customWidth="1"/>
    <col min="2330" max="2331" width="5.75" style="80" customWidth="1"/>
    <col min="2332" max="2332" width="2.75" style="80" customWidth="1"/>
    <col min="2333" max="2333" width="10.375" style="80" customWidth="1"/>
    <col min="2334" max="2429" width="8.875" style="80" customWidth="1"/>
    <col min="2430" max="2430" width="3.375" style="80" customWidth="1"/>
    <col min="2431" max="2431" width="22.125" style="80" customWidth="1"/>
    <col min="2432" max="2552" width="2.75" style="80"/>
    <col min="2553" max="2553" width="6.625" style="80" customWidth="1"/>
    <col min="2554" max="2554" width="32.375" style="80" bestFit="1" customWidth="1"/>
    <col min="2555" max="2581" width="4.25" style="80" customWidth="1"/>
    <col min="2582" max="2582" width="4.625" style="80" customWidth="1"/>
    <col min="2583" max="2583" width="2.75" style="80" customWidth="1"/>
    <col min="2584" max="2585" width="5.375" style="80" customWidth="1"/>
    <col min="2586" max="2587" width="5.75" style="80" customWidth="1"/>
    <col min="2588" max="2588" width="2.75" style="80" customWidth="1"/>
    <col min="2589" max="2589" width="10.375" style="80" customWidth="1"/>
    <col min="2590" max="2685" width="8.875" style="80" customWidth="1"/>
    <col min="2686" max="2686" width="3.375" style="80" customWidth="1"/>
    <col min="2687" max="2687" width="22.125" style="80" customWidth="1"/>
    <col min="2688" max="2808" width="2.75" style="80"/>
    <col min="2809" max="2809" width="6.625" style="80" customWidth="1"/>
    <col min="2810" max="2810" width="32.375" style="80" bestFit="1" customWidth="1"/>
    <col min="2811" max="2837" width="4.25" style="80" customWidth="1"/>
    <col min="2838" max="2838" width="4.625" style="80" customWidth="1"/>
    <col min="2839" max="2839" width="2.75" style="80" customWidth="1"/>
    <col min="2840" max="2841" width="5.375" style="80" customWidth="1"/>
    <col min="2842" max="2843" width="5.75" style="80" customWidth="1"/>
    <col min="2844" max="2844" width="2.75" style="80" customWidth="1"/>
    <col min="2845" max="2845" width="10.375" style="80" customWidth="1"/>
    <col min="2846" max="2941" width="8.875" style="80" customWidth="1"/>
    <col min="2942" max="2942" width="3.375" style="80" customWidth="1"/>
    <col min="2943" max="2943" width="22.125" style="80" customWidth="1"/>
    <col min="2944" max="3064" width="2.75" style="80"/>
    <col min="3065" max="3065" width="6.625" style="80" customWidth="1"/>
    <col min="3066" max="3066" width="32.375" style="80" bestFit="1" customWidth="1"/>
    <col min="3067" max="3093" width="4.25" style="80" customWidth="1"/>
    <col min="3094" max="3094" width="4.625" style="80" customWidth="1"/>
    <col min="3095" max="3095" width="2.75" style="80" customWidth="1"/>
    <col min="3096" max="3097" width="5.375" style="80" customWidth="1"/>
    <col min="3098" max="3099" width="5.75" style="80" customWidth="1"/>
    <col min="3100" max="3100" width="2.75" style="80" customWidth="1"/>
    <col min="3101" max="3101" width="10.375" style="80" customWidth="1"/>
    <col min="3102" max="3197" width="8.875" style="80" customWidth="1"/>
    <col min="3198" max="3198" width="3.375" style="80" customWidth="1"/>
    <col min="3199" max="3199" width="22.125" style="80" customWidth="1"/>
    <col min="3200" max="3320" width="2.75" style="80"/>
    <col min="3321" max="3321" width="6.625" style="80" customWidth="1"/>
    <col min="3322" max="3322" width="32.375" style="80" bestFit="1" customWidth="1"/>
    <col min="3323" max="3349" width="4.25" style="80" customWidth="1"/>
    <col min="3350" max="3350" width="4.625" style="80" customWidth="1"/>
    <col min="3351" max="3351" width="2.75" style="80" customWidth="1"/>
    <col min="3352" max="3353" width="5.375" style="80" customWidth="1"/>
    <col min="3354" max="3355" width="5.75" style="80" customWidth="1"/>
    <col min="3356" max="3356" width="2.75" style="80" customWidth="1"/>
    <col min="3357" max="3357" width="10.375" style="80" customWidth="1"/>
    <col min="3358" max="3453" width="8.875" style="80" customWidth="1"/>
    <col min="3454" max="3454" width="3.375" style="80" customWidth="1"/>
    <col min="3455" max="3455" width="22.125" style="80" customWidth="1"/>
    <col min="3456" max="3576" width="2.75" style="80"/>
    <col min="3577" max="3577" width="6.625" style="80" customWidth="1"/>
    <col min="3578" max="3578" width="32.375" style="80" bestFit="1" customWidth="1"/>
    <col min="3579" max="3605" width="4.25" style="80" customWidth="1"/>
    <col min="3606" max="3606" width="4.625" style="80" customWidth="1"/>
    <col min="3607" max="3607" width="2.75" style="80" customWidth="1"/>
    <col min="3608" max="3609" width="5.375" style="80" customWidth="1"/>
    <col min="3610" max="3611" width="5.75" style="80" customWidth="1"/>
    <col min="3612" max="3612" width="2.75" style="80" customWidth="1"/>
    <col min="3613" max="3613" width="10.375" style="80" customWidth="1"/>
    <col min="3614" max="3709" width="8.875" style="80" customWidth="1"/>
    <col min="3710" max="3710" width="3.375" style="80" customWidth="1"/>
    <col min="3711" max="3711" width="22.125" style="80" customWidth="1"/>
    <col min="3712" max="3832" width="2.75" style="80"/>
    <col min="3833" max="3833" width="6.625" style="80" customWidth="1"/>
    <col min="3834" max="3834" width="32.375" style="80" bestFit="1" customWidth="1"/>
    <col min="3835" max="3861" width="4.25" style="80" customWidth="1"/>
    <col min="3862" max="3862" width="4.625" style="80" customWidth="1"/>
    <col min="3863" max="3863" width="2.75" style="80" customWidth="1"/>
    <col min="3864" max="3865" width="5.375" style="80" customWidth="1"/>
    <col min="3866" max="3867" width="5.75" style="80" customWidth="1"/>
    <col min="3868" max="3868" width="2.75" style="80" customWidth="1"/>
    <col min="3869" max="3869" width="10.375" style="80" customWidth="1"/>
    <col min="3870" max="3965" width="8.875" style="80" customWidth="1"/>
    <col min="3966" max="3966" width="3.375" style="80" customWidth="1"/>
    <col min="3967" max="3967" width="22.125" style="80" customWidth="1"/>
    <col min="3968" max="4088" width="2.75" style="80"/>
    <col min="4089" max="4089" width="6.625" style="80" customWidth="1"/>
    <col min="4090" max="4090" width="32.375" style="80" bestFit="1" customWidth="1"/>
    <col min="4091" max="4117" width="4.25" style="80" customWidth="1"/>
    <col min="4118" max="4118" width="4.625" style="80" customWidth="1"/>
    <col min="4119" max="4119" width="2.75" style="80" customWidth="1"/>
    <col min="4120" max="4121" width="5.375" style="80" customWidth="1"/>
    <col min="4122" max="4123" width="5.75" style="80" customWidth="1"/>
    <col min="4124" max="4124" width="2.75" style="80" customWidth="1"/>
    <col min="4125" max="4125" width="10.375" style="80" customWidth="1"/>
    <col min="4126" max="4221" width="8.875" style="80" customWidth="1"/>
    <col min="4222" max="4222" width="3.375" style="80" customWidth="1"/>
    <col min="4223" max="4223" width="22.125" style="80" customWidth="1"/>
    <col min="4224" max="4344" width="2.75" style="80"/>
    <col min="4345" max="4345" width="6.625" style="80" customWidth="1"/>
    <col min="4346" max="4346" width="32.375" style="80" bestFit="1" customWidth="1"/>
    <col min="4347" max="4373" width="4.25" style="80" customWidth="1"/>
    <col min="4374" max="4374" width="4.625" style="80" customWidth="1"/>
    <col min="4375" max="4375" width="2.75" style="80" customWidth="1"/>
    <col min="4376" max="4377" width="5.375" style="80" customWidth="1"/>
    <col min="4378" max="4379" width="5.75" style="80" customWidth="1"/>
    <col min="4380" max="4380" width="2.75" style="80" customWidth="1"/>
    <col min="4381" max="4381" width="10.375" style="80" customWidth="1"/>
    <col min="4382" max="4477" width="8.875" style="80" customWidth="1"/>
    <col min="4478" max="4478" width="3.375" style="80" customWidth="1"/>
    <col min="4479" max="4479" width="22.125" style="80" customWidth="1"/>
    <col min="4480" max="4600" width="2.75" style="80"/>
    <col min="4601" max="4601" width="6.625" style="80" customWidth="1"/>
    <col min="4602" max="4602" width="32.375" style="80" bestFit="1" customWidth="1"/>
    <col min="4603" max="4629" width="4.25" style="80" customWidth="1"/>
    <col min="4630" max="4630" width="4.625" style="80" customWidth="1"/>
    <col min="4631" max="4631" width="2.75" style="80" customWidth="1"/>
    <col min="4632" max="4633" width="5.375" style="80" customWidth="1"/>
    <col min="4634" max="4635" width="5.75" style="80" customWidth="1"/>
    <col min="4636" max="4636" width="2.75" style="80" customWidth="1"/>
    <col min="4637" max="4637" width="10.375" style="80" customWidth="1"/>
    <col min="4638" max="4733" width="8.875" style="80" customWidth="1"/>
    <col min="4734" max="4734" width="3.375" style="80" customWidth="1"/>
    <col min="4735" max="4735" width="22.125" style="80" customWidth="1"/>
    <col min="4736" max="4856" width="2.75" style="80"/>
    <col min="4857" max="4857" width="6.625" style="80" customWidth="1"/>
    <col min="4858" max="4858" width="32.375" style="80" bestFit="1" customWidth="1"/>
    <col min="4859" max="4885" width="4.25" style="80" customWidth="1"/>
    <col min="4886" max="4886" width="4.625" style="80" customWidth="1"/>
    <col min="4887" max="4887" width="2.75" style="80" customWidth="1"/>
    <col min="4888" max="4889" width="5.375" style="80" customWidth="1"/>
    <col min="4890" max="4891" width="5.75" style="80" customWidth="1"/>
    <col min="4892" max="4892" width="2.75" style="80" customWidth="1"/>
    <col min="4893" max="4893" width="10.375" style="80" customWidth="1"/>
    <col min="4894" max="4989" width="8.875" style="80" customWidth="1"/>
    <col min="4990" max="4990" width="3.375" style="80" customWidth="1"/>
    <col min="4991" max="4991" width="22.125" style="80" customWidth="1"/>
    <col min="4992" max="5112" width="2.75" style="80"/>
    <col min="5113" max="5113" width="6.625" style="80" customWidth="1"/>
    <col min="5114" max="5114" width="32.375" style="80" bestFit="1" customWidth="1"/>
    <col min="5115" max="5141" width="4.25" style="80" customWidth="1"/>
    <col min="5142" max="5142" width="4.625" style="80" customWidth="1"/>
    <col min="5143" max="5143" width="2.75" style="80" customWidth="1"/>
    <col min="5144" max="5145" width="5.375" style="80" customWidth="1"/>
    <col min="5146" max="5147" width="5.75" style="80" customWidth="1"/>
    <col min="5148" max="5148" width="2.75" style="80" customWidth="1"/>
    <col min="5149" max="5149" width="10.375" style="80" customWidth="1"/>
    <col min="5150" max="5245" width="8.875" style="80" customWidth="1"/>
    <col min="5246" max="5246" width="3.375" style="80" customWidth="1"/>
    <col min="5247" max="5247" width="22.125" style="80" customWidth="1"/>
    <col min="5248" max="5368" width="2.75" style="80"/>
    <col min="5369" max="5369" width="6.625" style="80" customWidth="1"/>
    <col min="5370" max="5370" width="32.375" style="80" bestFit="1" customWidth="1"/>
    <col min="5371" max="5397" width="4.25" style="80" customWidth="1"/>
    <col min="5398" max="5398" width="4.625" style="80" customWidth="1"/>
    <col min="5399" max="5399" width="2.75" style="80" customWidth="1"/>
    <col min="5400" max="5401" width="5.375" style="80" customWidth="1"/>
    <col min="5402" max="5403" width="5.75" style="80" customWidth="1"/>
    <col min="5404" max="5404" width="2.75" style="80" customWidth="1"/>
    <col min="5405" max="5405" width="10.375" style="80" customWidth="1"/>
    <col min="5406" max="5501" width="8.875" style="80" customWidth="1"/>
    <col min="5502" max="5502" width="3.375" style="80" customWidth="1"/>
    <col min="5503" max="5503" width="22.125" style="80" customWidth="1"/>
    <col min="5504" max="5624" width="2.75" style="80"/>
    <col min="5625" max="5625" width="6.625" style="80" customWidth="1"/>
    <col min="5626" max="5626" width="32.375" style="80" bestFit="1" customWidth="1"/>
    <col min="5627" max="5653" width="4.25" style="80" customWidth="1"/>
    <col min="5654" max="5654" width="4.625" style="80" customWidth="1"/>
    <col min="5655" max="5655" width="2.75" style="80" customWidth="1"/>
    <col min="5656" max="5657" width="5.375" style="80" customWidth="1"/>
    <col min="5658" max="5659" width="5.75" style="80" customWidth="1"/>
    <col min="5660" max="5660" width="2.75" style="80" customWidth="1"/>
    <col min="5661" max="5661" width="10.375" style="80" customWidth="1"/>
    <col min="5662" max="5757" width="8.875" style="80" customWidth="1"/>
    <col min="5758" max="5758" width="3.375" style="80" customWidth="1"/>
    <col min="5759" max="5759" width="22.125" style="80" customWidth="1"/>
    <col min="5760" max="5880" width="2.75" style="80"/>
    <col min="5881" max="5881" width="6.625" style="80" customWidth="1"/>
    <col min="5882" max="5882" width="32.375" style="80" bestFit="1" customWidth="1"/>
    <col min="5883" max="5909" width="4.25" style="80" customWidth="1"/>
    <col min="5910" max="5910" width="4.625" style="80" customWidth="1"/>
    <col min="5911" max="5911" width="2.75" style="80" customWidth="1"/>
    <col min="5912" max="5913" width="5.375" style="80" customWidth="1"/>
    <col min="5914" max="5915" width="5.75" style="80" customWidth="1"/>
    <col min="5916" max="5916" width="2.75" style="80" customWidth="1"/>
    <col min="5917" max="5917" width="10.375" style="80" customWidth="1"/>
    <col min="5918" max="6013" width="8.875" style="80" customWidth="1"/>
    <col min="6014" max="6014" width="3.375" style="80" customWidth="1"/>
    <col min="6015" max="6015" width="22.125" style="80" customWidth="1"/>
    <col min="6016" max="6136" width="2.75" style="80"/>
    <col min="6137" max="6137" width="6.625" style="80" customWidth="1"/>
    <col min="6138" max="6138" width="32.375" style="80" bestFit="1" customWidth="1"/>
    <col min="6139" max="6165" width="4.25" style="80" customWidth="1"/>
    <col min="6166" max="6166" width="4.625" style="80" customWidth="1"/>
    <col min="6167" max="6167" width="2.75" style="80" customWidth="1"/>
    <col min="6168" max="6169" width="5.375" style="80" customWidth="1"/>
    <col min="6170" max="6171" width="5.75" style="80" customWidth="1"/>
    <col min="6172" max="6172" width="2.75" style="80" customWidth="1"/>
    <col min="6173" max="6173" width="10.375" style="80" customWidth="1"/>
    <col min="6174" max="6269" width="8.875" style="80" customWidth="1"/>
    <col min="6270" max="6270" width="3.375" style="80" customWidth="1"/>
    <col min="6271" max="6271" width="22.125" style="80" customWidth="1"/>
    <col min="6272" max="6392" width="2.75" style="80"/>
    <col min="6393" max="6393" width="6.625" style="80" customWidth="1"/>
    <col min="6394" max="6394" width="32.375" style="80" bestFit="1" customWidth="1"/>
    <col min="6395" max="6421" width="4.25" style="80" customWidth="1"/>
    <col min="6422" max="6422" width="4.625" style="80" customWidth="1"/>
    <col min="6423" max="6423" width="2.75" style="80" customWidth="1"/>
    <col min="6424" max="6425" width="5.375" style="80" customWidth="1"/>
    <col min="6426" max="6427" width="5.75" style="80" customWidth="1"/>
    <col min="6428" max="6428" width="2.75" style="80" customWidth="1"/>
    <col min="6429" max="6429" width="10.375" style="80" customWidth="1"/>
    <col min="6430" max="6525" width="8.875" style="80" customWidth="1"/>
    <col min="6526" max="6526" width="3.375" style="80" customWidth="1"/>
    <col min="6527" max="6527" width="22.125" style="80" customWidth="1"/>
    <col min="6528" max="6648" width="2.75" style="80"/>
    <col min="6649" max="6649" width="6.625" style="80" customWidth="1"/>
    <col min="6650" max="6650" width="32.375" style="80" bestFit="1" customWidth="1"/>
    <col min="6651" max="6677" width="4.25" style="80" customWidth="1"/>
    <col min="6678" max="6678" width="4.625" style="80" customWidth="1"/>
    <col min="6679" max="6679" width="2.75" style="80" customWidth="1"/>
    <col min="6680" max="6681" width="5.375" style="80" customWidth="1"/>
    <col min="6682" max="6683" width="5.75" style="80" customWidth="1"/>
    <col min="6684" max="6684" width="2.75" style="80" customWidth="1"/>
    <col min="6685" max="6685" width="10.375" style="80" customWidth="1"/>
    <col min="6686" max="6781" width="8.875" style="80" customWidth="1"/>
    <col min="6782" max="6782" width="3.375" style="80" customWidth="1"/>
    <col min="6783" max="6783" width="22.125" style="80" customWidth="1"/>
    <col min="6784" max="6904" width="2.75" style="80"/>
    <col min="6905" max="6905" width="6.625" style="80" customWidth="1"/>
    <col min="6906" max="6906" width="32.375" style="80" bestFit="1" customWidth="1"/>
    <col min="6907" max="6933" width="4.25" style="80" customWidth="1"/>
    <col min="6934" max="6934" width="4.625" style="80" customWidth="1"/>
    <col min="6935" max="6935" width="2.75" style="80" customWidth="1"/>
    <col min="6936" max="6937" width="5.375" style="80" customWidth="1"/>
    <col min="6938" max="6939" width="5.75" style="80" customWidth="1"/>
    <col min="6940" max="6940" width="2.75" style="80" customWidth="1"/>
    <col min="6941" max="6941" width="10.375" style="80" customWidth="1"/>
    <col min="6942" max="7037" width="8.875" style="80" customWidth="1"/>
    <col min="7038" max="7038" width="3.375" style="80" customWidth="1"/>
    <col min="7039" max="7039" width="22.125" style="80" customWidth="1"/>
    <col min="7040" max="7160" width="2.75" style="80"/>
    <col min="7161" max="7161" width="6.625" style="80" customWidth="1"/>
    <col min="7162" max="7162" width="32.375" style="80" bestFit="1" customWidth="1"/>
    <col min="7163" max="7189" width="4.25" style="80" customWidth="1"/>
    <col min="7190" max="7190" width="4.625" style="80" customWidth="1"/>
    <col min="7191" max="7191" width="2.75" style="80" customWidth="1"/>
    <col min="7192" max="7193" width="5.375" style="80" customWidth="1"/>
    <col min="7194" max="7195" width="5.75" style="80" customWidth="1"/>
    <col min="7196" max="7196" width="2.75" style="80" customWidth="1"/>
    <col min="7197" max="7197" width="10.375" style="80" customWidth="1"/>
    <col min="7198" max="7293" width="8.875" style="80" customWidth="1"/>
    <col min="7294" max="7294" width="3.375" style="80" customWidth="1"/>
    <col min="7295" max="7295" width="22.125" style="80" customWidth="1"/>
    <col min="7296" max="7416" width="2.75" style="80"/>
    <col min="7417" max="7417" width="6.625" style="80" customWidth="1"/>
    <col min="7418" max="7418" width="32.375" style="80" bestFit="1" customWidth="1"/>
    <col min="7419" max="7445" width="4.25" style="80" customWidth="1"/>
    <col min="7446" max="7446" width="4.625" style="80" customWidth="1"/>
    <col min="7447" max="7447" width="2.75" style="80" customWidth="1"/>
    <col min="7448" max="7449" width="5.375" style="80" customWidth="1"/>
    <col min="7450" max="7451" width="5.75" style="80" customWidth="1"/>
    <col min="7452" max="7452" width="2.75" style="80" customWidth="1"/>
    <col min="7453" max="7453" width="10.375" style="80" customWidth="1"/>
    <col min="7454" max="7549" width="8.875" style="80" customWidth="1"/>
    <col min="7550" max="7550" width="3.375" style="80" customWidth="1"/>
    <col min="7551" max="7551" width="22.125" style="80" customWidth="1"/>
    <col min="7552" max="7672" width="2.75" style="80"/>
    <col min="7673" max="7673" width="6.625" style="80" customWidth="1"/>
    <col min="7674" max="7674" width="32.375" style="80" bestFit="1" customWidth="1"/>
    <col min="7675" max="7701" width="4.25" style="80" customWidth="1"/>
    <col min="7702" max="7702" width="4.625" style="80" customWidth="1"/>
    <col min="7703" max="7703" width="2.75" style="80" customWidth="1"/>
    <col min="7704" max="7705" width="5.375" style="80" customWidth="1"/>
    <col min="7706" max="7707" width="5.75" style="80" customWidth="1"/>
    <col min="7708" max="7708" width="2.75" style="80" customWidth="1"/>
    <col min="7709" max="7709" width="10.375" style="80" customWidth="1"/>
    <col min="7710" max="7805" width="8.875" style="80" customWidth="1"/>
    <col min="7806" max="7806" width="3.375" style="80" customWidth="1"/>
    <col min="7807" max="7807" width="22.125" style="80" customWidth="1"/>
    <col min="7808" max="7928" width="2.75" style="80"/>
    <col min="7929" max="7929" width="6.625" style="80" customWidth="1"/>
    <col min="7930" max="7930" width="32.375" style="80" bestFit="1" customWidth="1"/>
    <col min="7931" max="7957" width="4.25" style="80" customWidth="1"/>
    <col min="7958" max="7958" width="4.625" style="80" customWidth="1"/>
    <col min="7959" max="7959" width="2.75" style="80" customWidth="1"/>
    <col min="7960" max="7961" width="5.375" style="80" customWidth="1"/>
    <col min="7962" max="7963" width="5.75" style="80" customWidth="1"/>
    <col min="7964" max="7964" width="2.75" style="80" customWidth="1"/>
    <col min="7965" max="7965" width="10.375" style="80" customWidth="1"/>
    <col min="7966" max="8061" width="8.875" style="80" customWidth="1"/>
    <col min="8062" max="8062" width="3.375" style="80" customWidth="1"/>
    <col min="8063" max="8063" width="22.125" style="80" customWidth="1"/>
    <col min="8064" max="8184" width="2.75" style="80"/>
    <col min="8185" max="8185" width="6.625" style="80" customWidth="1"/>
    <col min="8186" max="8186" width="32.375" style="80" bestFit="1" customWidth="1"/>
    <col min="8187" max="8213" width="4.25" style="80" customWidth="1"/>
    <col min="8214" max="8214" width="4.625" style="80" customWidth="1"/>
    <col min="8215" max="8215" width="2.75" style="80" customWidth="1"/>
    <col min="8216" max="8217" width="5.375" style="80" customWidth="1"/>
    <col min="8218" max="8219" width="5.75" style="80" customWidth="1"/>
    <col min="8220" max="8220" width="2.75" style="80" customWidth="1"/>
    <col min="8221" max="8221" width="10.375" style="80" customWidth="1"/>
    <col min="8222" max="8317" width="8.875" style="80" customWidth="1"/>
    <col min="8318" max="8318" width="3.375" style="80" customWidth="1"/>
    <col min="8319" max="8319" width="22.125" style="80" customWidth="1"/>
    <col min="8320" max="8440" width="2.75" style="80"/>
    <col min="8441" max="8441" width="6.625" style="80" customWidth="1"/>
    <col min="8442" max="8442" width="32.375" style="80" bestFit="1" customWidth="1"/>
    <col min="8443" max="8469" width="4.25" style="80" customWidth="1"/>
    <col min="8470" max="8470" width="4.625" style="80" customWidth="1"/>
    <col min="8471" max="8471" width="2.75" style="80" customWidth="1"/>
    <col min="8472" max="8473" width="5.375" style="80" customWidth="1"/>
    <col min="8474" max="8475" width="5.75" style="80" customWidth="1"/>
    <col min="8476" max="8476" width="2.75" style="80" customWidth="1"/>
    <col min="8477" max="8477" width="10.375" style="80" customWidth="1"/>
    <col min="8478" max="8573" width="8.875" style="80" customWidth="1"/>
    <col min="8574" max="8574" width="3.375" style="80" customWidth="1"/>
    <col min="8575" max="8575" width="22.125" style="80" customWidth="1"/>
    <col min="8576" max="8696" width="2.75" style="80"/>
    <col min="8697" max="8697" width="6.625" style="80" customWidth="1"/>
    <col min="8698" max="8698" width="32.375" style="80" bestFit="1" customWidth="1"/>
    <col min="8699" max="8725" width="4.25" style="80" customWidth="1"/>
    <col min="8726" max="8726" width="4.625" style="80" customWidth="1"/>
    <col min="8727" max="8727" width="2.75" style="80" customWidth="1"/>
    <col min="8728" max="8729" width="5.375" style="80" customWidth="1"/>
    <col min="8730" max="8731" width="5.75" style="80" customWidth="1"/>
    <col min="8732" max="8732" width="2.75" style="80" customWidth="1"/>
    <col min="8733" max="8733" width="10.375" style="80" customWidth="1"/>
    <col min="8734" max="8829" width="8.875" style="80" customWidth="1"/>
    <col min="8830" max="8830" width="3.375" style="80" customWidth="1"/>
    <col min="8831" max="8831" width="22.125" style="80" customWidth="1"/>
    <col min="8832" max="8952" width="2.75" style="80"/>
    <col min="8953" max="8953" width="6.625" style="80" customWidth="1"/>
    <col min="8954" max="8954" width="32.375" style="80" bestFit="1" customWidth="1"/>
    <col min="8955" max="8981" width="4.25" style="80" customWidth="1"/>
    <col min="8982" max="8982" width="4.625" style="80" customWidth="1"/>
    <col min="8983" max="8983" width="2.75" style="80" customWidth="1"/>
    <col min="8984" max="8985" width="5.375" style="80" customWidth="1"/>
    <col min="8986" max="8987" width="5.75" style="80" customWidth="1"/>
    <col min="8988" max="8988" width="2.75" style="80" customWidth="1"/>
    <col min="8989" max="8989" width="10.375" style="80" customWidth="1"/>
    <col min="8990" max="9085" width="8.875" style="80" customWidth="1"/>
    <col min="9086" max="9086" width="3.375" style="80" customWidth="1"/>
    <col min="9087" max="9087" width="22.125" style="80" customWidth="1"/>
    <col min="9088" max="9208" width="2.75" style="80"/>
    <col min="9209" max="9209" width="6.625" style="80" customWidth="1"/>
    <col min="9210" max="9210" width="32.375" style="80" bestFit="1" customWidth="1"/>
    <col min="9211" max="9237" width="4.25" style="80" customWidth="1"/>
    <col min="9238" max="9238" width="4.625" style="80" customWidth="1"/>
    <col min="9239" max="9239" width="2.75" style="80" customWidth="1"/>
    <col min="9240" max="9241" width="5.375" style="80" customWidth="1"/>
    <col min="9242" max="9243" width="5.75" style="80" customWidth="1"/>
    <col min="9244" max="9244" width="2.75" style="80" customWidth="1"/>
    <col min="9245" max="9245" width="10.375" style="80" customWidth="1"/>
    <col min="9246" max="9341" width="8.875" style="80" customWidth="1"/>
    <col min="9342" max="9342" width="3.375" style="80" customWidth="1"/>
    <col min="9343" max="9343" width="22.125" style="80" customWidth="1"/>
    <col min="9344" max="9464" width="2.75" style="80"/>
    <col min="9465" max="9465" width="6.625" style="80" customWidth="1"/>
    <col min="9466" max="9466" width="32.375" style="80" bestFit="1" customWidth="1"/>
    <col min="9467" max="9493" width="4.25" style="80" customWidth="1"/>
    <col min="9494" max="9494" width="4.625" style="80" customWidth="1"/>
    <col min="9495" max="9495" width="2.75" style="80" customWidth="1"/>
    <col min="9496" max="9497" width="5.375" style="80" customWidth="1"/>
    <col min="9498" max="9499" width="5.75" style="80" customWidth="1"/>
    <col min="9500" max="9500" width="2.75" style="80" customWidth="1"/>
    <col min="9501" max="9501" width="10.375" style="80" customWidth="1"/>
    <col min="9502" max="9597" width="8.875" style="80" customWidth="1"/>
    <col min="9598" max="9598" width="3.375" style="80" customWidth="1"/>
    <col min="9599" max="9599" width="22.125" style="80" customWidth="1"/>
    <col min="9600" max="9720" width="2.75" style="80"/>
    <col min="9721" max="9721" width="6.625" style="80" customWidth="1"/>
    <col min="9722" max="9722" width="32.375" style="80" bestFit="1" customWidth="1"/>
    <col min="9723" max="9749" width="4.25" style="80" customWidth="1"/>
    <col min="9750" max="9750" width="4.625" style="80" customWidth="1"/>
    <col min="9751" max="9751" width="2.75" style="80" customWidth="1"/>
    <col min="9752" max="9753" width="5.375" style="80" customWidth="1"/>
    <col min="9754" max="9755" width="5.75" style="80" customWidth="1"/>
    <col min="9756" max="9756" width="2.75" style="80" customWidth="1"/>
    <col min="9757" max="9757" width="10.375" style="80" customWidth="1"/>
    <col min="9758" max="9853" width="8.875" style="80" customWidth="1"/>
    <col min="9854" max="9854" width="3.375" style="80" customWidth="1"/>
    <col min="9855" max="9855" width="22.125" style="80" customWidth="1"/>
    <col min="9856" max="9976" width="2.75" style="80"/>
    <col min="9977" max="9977" width="6.625" style="80" customWidth="1"/>
    <col min="9978" max="9978" width="32.375" style="80" bestFit="1" customWidth="1"/>
    <col min="9979" max="10005" width="4.25" style="80" customWidth="1"/>
    <col min="10006" max="10006" width="4.625" style="80" customWidth="1"/>
    <col min="10007" max="10007" width="2.75" style="80" customWidth="1"/>
    <col min="10008" max="10009" width="5.375" style="80" customWidth="1"/>
    <col min="10010" max="10011" width="5.75" style="80" customWidth="1"/>
    <col min="10012" max="10012" width="2.75" style="80" customWidth="1"/>
    <col min="10013" max="10013" width="10.375" style="80" customWidth="1"/>
    <col min="10014" max="10109" width="8.875" style="80" customWidth="1"/>
    <col min="10110" max="10110" width="3.375" style="80" customWidth="1"/>
    <col min="10111" max="10111" width="22.125" style="80" customWidth="1"/>
    <col min="10112" max="10232" width="2.75" style="80"/>
    <col min="10233" max="10233" width="6.625" style="80" customWidth="1"/>
    <col min="10234" max="10234" width="32.375" style="80" bestFit="1" customWidth="1"/>
    <col min="10235" max="10261" width="4.25" style="80" customWidth="1"/>
    <col min="10262" max="10262" width="4.625" style="80" customWidth="1"/>
    <col min="10263" max="10263" width="2.75" style="80" customWidth="1"/>
    <col min="10264" max="10265" width="5.375" style="80" customWidth="1"/>
    <col min="10266" max="10267" width="5.75" style="80" customWidth="1"/>
    <col min="10268" max="10268" width="2.75" style="80" customWidth="1"/>
    <col min="10269" max="10269" width="10.375" style="80" customWidth="1"/>
    <col min="10270" max="10365" width="8.875" style="80" customWidth="1"/>
    <col min="10366" max="10366" width="3.375" style="80" customWidth="1"/>
    <col min="10367" max="10367" width="22.125" style="80" customWidth="1"/>
    <col min="10368" max="10488" width="2.75" style="80"/>
    <col min="10489" max="10489" width="6.625" style="80" customWidth="1"/>
    <col min="10490" max="10490" width="32.375" style="80" bestFit="1" customWidth="1"/>
    <col min="10491" max="10517" width="4.25" style="80" customWidth="1"/>
    <col min="10518" max="10518" width="4.625" style="80" customWidth="1"/>
    <col min="10519" max="10519" width="2.75" style="80" customWidth="1"/>
    <col min="10520" max="10521" width="5.375" style="80" customWidth="1"/>
    <col min="10522" max="10523" width="5.75" style="80" customWidth="1"/>
    <col min="10524" max="10524" width="2.75" style="80" customWidth="1"/>
    <col min="10525" max="10525" width="10.375" style="80" customWidth="1"/>
    <col min="10526" max="10621" width="8.875" style="80" customWidth="1"/>
    <col min="10622" max="10622" width="3.375" style="80" customWidth="1"/>
    <col min="10623" max="10623" width="22.125" style="80" customWidth="1"/>
    <col min="10624" max="10744" width="2.75" style="80"/>
    <col min="10745" max="10745" width="6.625" style="80" customWidth="1"/>
    <col min="10746" max="10746" width="32.375" style="80" bestFit="1" customWidth="1"/>
    <col min="10747" max="10773" width="4.25" style="80" customWidth="1"/>
    <col min="10774" max="10774" width="4.625" style="80" customWidth="1"/>
    <col min="10775" max="10775" width="2.75" style="80" customWidth="1"/>
    <col min="10776" max="10777" width="5.375" style="80" customWidth="1"/>
    <col min="10778" max="10779" width="5.75" style="80" customWidth="1"/>
    <col min="10780" max="10780" width="2.75" style="80" customWidth="1"/>
    <col min="10781" max="10781" width="10.375" style="80" customWidth="1"/>
    <col min="10782" max="10877" width="8.875" style="80" customWidth="1"/>
    <col min="10878" max="10878" width="3.375" style="80" customWidth="1"/>
    <col min="10879" max="10879" width="22.125" style="80" customWidth="1"/>
    <col min="10880" max="11000" width="2.75" style="80"/>
    <col min="11001" max="11001" width="6.625" style="80" customWidth="1"/>
    <col min="11002" max="11002" width="32.375" style="80" bestFit="1" customWidth="1"/>
    <col min="11003" max="11029" width="4.25" style="80" customWidth="1"/>
    <col min="11030" max="11030" width="4.625" style="80" customWidth="1"/>
    <col min="11031" max="11031" width="2.75" style="80" customWidth="1"/>
    <col min="11032" max="11033" width="5.375" style="80" customWidth="1"/>
    <col min="11034" max="11035" width="5.75" style="80" customWidth="1"/>
    <col min="11036" max="11036" width="2.75" style="80" customWidth="1"/>
    <col min="11037" max="11037" width="10.375" style="80" customWidth="1"/>
    <col min="11038" max="11133" width="8.875" style="80" customWidth="1"/>
    <col min="11134" max="11134" width="3.375" style="80" customWidth="1"/>
    <col min="11135" max="11135" width="22.125" style="80" customWidth="1"/>
    <col min="11136" max="11256" width="2.75" style="80"/>
    <col min="11257" max="11257" width="6.625" style="80" customWidth="1"/>
    <col min="11258" max="11258" width="32.375" style="80" bestFit="1" customWidth="1"/>
    <col min="11259" max="11285" width="4.25" style="80" customWidth="1"/>
    <col min="11286" max="11286" width="4.625" style="80" customWidth="1"/>
    <col min="11287" max="11287" width="2.75" style="80" customWidth="1"/>
    <col min="11288" max="11289" width="5.375" style="80" customWidth="1"/>
    <col min="11290" max="11291" width="5.75" style="80" customWidth="1"/>
    <col min="11292" max="11292" width="2.75" style="80" customWidth="1"/>
    <col min="11293" max="11293" width="10.375" style="80" customWidth="1"/>
    <col min="11294" max="11389" width="8.875" style="80" customWidth="1"/>
    <col min="11390" max="11390" width="3.375" style="80" customWidth="1"/>
    <col min="11391" max="11391" width="22.125" style="80" customWidth="1"/>
    <col min="11392" max="11512" width="2.75" style="80"/>
    <col min="11513" max="11513" width="6.625" style="80" customWidth="1"/>
    <col min="11514" max="11514" width="32.375" style="80" bestFit="1" customWidth="1"/>
    <col min="11515" max="11541" width="4.25" style="80" customWidth="1"/>
    <col min="11542" max="11542" width="4.625" style="80" customWidth="1"/>
    <col min="11543" max="11543" width="2.75" style="80" customWidth="1"/>
    <col min="11544" max="11545" width="5.375" style="80" customWidth="1"/>
    <col min="11546" max="11547" width="5.75" style="80" customWidth="1"/>
    <col min="11548" max="11548" width="2.75" style="80" customWidth="1"/>
    <col min="11549" max="11549" width="10.375" style="80" customWidth="1"/>
    <col min="11550" max="11645" width="8.875" style="80" customWidth="1"/>
    <col min="11646" max="11646" width="3.375" style="80" customWidth="1"/>
    <col min="11647" max="11647" width="22.125" style="80" customWidth="1"/>
    <col min="11648" max="11768" width="2.75" style="80"/>
    <col min="11769" max="11769" width="6.625" style="80" customWidth="1"/>
    <col min="11770" max="11770" width="32.375" style="80" bestFit="1" customWidth="1"/>
    <col min="11771" max="11797" width="4.25" style="80" customWidth="1"/>
    <col min="11798" max="11798" width="4.625" style="80" customWidth="1"/>
    <col min="11799" max="11799" width="2.75" style="80" customWidth="1"/>
    <col min="11800" max="11801" width="5.375" style="80" customWidth="1"/>
    <col min="11802" max="11803" width="5.75" style="80" customWidth="1"/>
    <col min="11804" max="11804" width="2.75" style="80" customWidth="1"/>
    <col min="11805" max="11805" width="10.375" style="80" customWidth="1"/>
    <col min="11806" max="11901" width="8.875" style="80" customWidth="1"/>
    <col min="11902" max="11902" width="3.375" style="80" customWidth="1"/>
    <col min="11903" max="11903" width="22.125" style="80" customWidth="1"/>
    <col min="11904" max="12024" width="2.75" style="80"/>
    <col min="12025" max="12025" width="6.625" style="80" customWidth="1"/>
    <col min="12026" max="12026" width="32.375" style="80" bestFit="1" customWidth="1"/>
    <col min="12027" max="12053" width="4.25" style="80" customWidth="1"/>
    <col min="12054" max="12054" width="4.625" style="80" customWidth="1"/>
    <col min="12055" max="12055" width="2.75" style="80" customWidth="1"/>
    <col min="12056" max="12057" width="5.375" style="80" customWidth="1"/>
    <col min="12058" max="12059" width="5.75" style="80" customWidth="1"/>
    <col min="12060" max="12060" width="2.75" style="80" customWidth="1"/>
    <col min="12061" max="12061" width="10.375" style="80" customWidth="1"/>
    <col min="12062" max="12157" width="8.875" style="80" customWidth="1"/>
    <col min="12158" max="12158" width="3.375" style="80" customWidth="1"/>
    <col min="12159" max="12159" width="22.125" style="80" customWidth="1"/>
    <col min="12160" max="12280" width="2.75" style="80"/>
    <col min="12281" max="12281" width="6.625" style="80" customWidth="1"/>
    <col min="12282" max="12282" width="32.375" style="80" bestFit="1" customWidth="1"/>
    <col min="12283" max="12309" width="4.25" style="80" customWidth="1"/>
    <col min="12310" max="12310" width="4.625" style="80" customWidth="1"/>
    <col min="12311" max="12311" width="2.75" style="80" customWidth="1"/>
    <col min="12312" max="12313" width="5.375" style="80" customWidth="1"/>
    <col min="12314" max="12315" width="5.75" style="80" customWidth="1"/>
    <col min="12316" max="12316" width="2.75" style="80" customWidth="1"/>
    <col min="12317" max="12317" width="10.375" style="80" customWidth="1"/>
    <col min="12318" max="12413" width="8.875" style="80" customWidth="1"/>
    <col min="12414" max="12414" width="3.375" style="80" customWidth="1"/>
    <col min="12415" max="12415" width="22.125" style="80" customWidth="1"/>
    <col min="12416" max="12536" width="2.75" style="80"/>
    <col min="12537" max="12537" width="6.625" style="80" customWidth="1"/>
    <col min="12538" max="12538" width="32.375" style="80" bestFit="1" customWidth="1"/>
    <col min="12539" max="12565" width="4.25" style="80" customWidth="1"/>
    <col min="12566" max="12566" width="4.625" style="80" customWidth="1"/>
    <col min="12567" max="12567" width="2.75" style="80" customWidth="1"/>
    <col min="12568" max="12569" width="5.375" style="80" customWidth="1"/>
    <col min="12570" max="12571" width="5.75" style="80" customWidth="1"/>
    <col min="12572" max="12572" width="2.75" style="80" customWidth="1"/>
    <col min="12573" max="12573" width="10.375" style="80" customWidth="1"/>
    <col min="12574" max="12669" width="8.875" style="80" customWidth="1"/>
    <col min="12670" max="12670" width="3.375" style="80" customWidth="1"/>
    <col min="12671" max="12671" width="22.125" style="80" customWidth="1"/>
    <col min="12672" max="12792" width="2.75" style="80"/>
    <col min="12793" max="12793" width="6.625" style="80" customWidth="1"/>
    <col min="12794" max="12794" width="32.375" style="80" bestFit="1" customWidth="1"/>
    <col min="12795" max="12821" width="4.25" style="80" customWidth="1"/>
    <col min="12822" max="12822" width="4.625" style="80" customWidth="1"/>
    <col min="12823" max="12823" width="2.75" style="80" customWidth="1"/>
    <col min="12824" max="12825" width="5.375" style="80" customWidth="1"/>
    <col min="12826" max="12827" width="5.75" style="80" customWidth="1"/>
    <col min="12828" max="12828" width="2.75" style="80" customWidth="1"/>
    <col min="12829" max="12829" width="10.375" style="80" customWidth="1"/>
    <col min="12830" max="12925" width="8.875" style="80" customWidth="1"/>
    <col min="12926" max="12926" width="3.375" style="80" customWidth="1"/>
    <col min="12927" max="12927" width="22.125" style="80" customWidth="1"/>
    <col min="12928" max="13048" width="2.75" style="80"/>
    <col min="13049" max="13049" width="6.625" style="80" customWidth="1"/>
    <col min="13050" max="13050" width="32.375" style="80" bestFit="1" customWidth="1"/>
    <col min="13051" max="13077" width="4.25" style="80" customWidth="1"/>
    <col min="13078" max="13078" width="4.625" style="80" customWidth="1"/>
    <col min="13079" max="13079" width="2.75" style="80" customWidth="1"/>
    <col min="13080" max="13081" width="5.375" style="80" customWidth="1"/>
    <col min="13082" max="13083" width="5.75" style="80" customWidth="1"/>
    <col min="13084" max="13084" width="2.75" style="80" customWidth="1"/>
    <col min="13085" max="13085" width="10.375" style="80" customWidth="1"/>
    <col min="13086" max="13181" width="8.875" style="80" customWidth="1"/>
    <col min="13182" max="13182" width="3.375" style="80" customWidth="1"/>
    <col min="13183" max="13183" width="22.125" style="80" customWidth="1"/>
    <col min="13184" max="13304" width="2.75" style="80"/>
    <col min="13305" max="13305" width="6.625" style="80" customWidth="1"/>
    <col min="13306" max="13306" width="32.375" style="80" bestFit="1" customWidth="1"/>
    <col min="13307" max="13333" width="4.25" style="80" customWidth="1"/>
    <col min="13334" max="13334" width="4.625" style="80" customWidth="1"/>
    <col min="13335" max="13335" width="2.75" style="80" customWidth="1"/>
    <col min="13336" max="13337" width="5.375" style="80" customWidth="1"/>
    <col min="13338" max="13339" width="5.75" style="80" customWidth="1"/>
    <col min="13340" max="13340" width="2.75" style="80" customWidth="1"/>
    <col min="13341" max="13341" width="10.375" style="80" customWidth="1"/>
    <col min="13342" max="13437" width="8.875" style="80" customWidth="1"/>
    <col min="13438" max="13438" width="3.375" style="80" customWidth="1"/>
    <col min="13439" max="13439" width="22.125" style="80" customWidth="1"/>
    <col min="13440" max="13560" width="2.75" style="80"/>
    <col min="13561" max="13561" width="6.625" style="80" customWidth="1"/>
    <col min="13562" max="13562" width="32.375" style="80" bestFit="1" customWidth="1"/>
    <col min="13563" max="13589" width="4.25" style="80" customWidth="1"/>
    <col min="13590" max="13590" width="4.625" style="80" customWidth="1"/>
    <col min="13591" max="13591" width="2.75" style="80" customWidth="1"/>
    <col min="13592" max="13593" width="5.375" style="80" customWidth="1"/>
    <col min="13594" max="13595" width="5.75" style="80" customWidth="1"/>
    <col min="13596" max="13596" width="2.75" style="80" customWidth="1"/>
    <col min="13597" max="13597" width="10.375" style="80" customWidth="1"/>
    <col min="13598" max="13693" width="8.875" style="80" customWidth="1"/>
    <col min="13694" max="13694" width="3.375" style="80" customWidth="1"/>
    <col min="13695" max="13695" width="22.125" style="80" customWidth="1"/>
    <col min="13696" max="13816" width="2.75" style="80"/>
    <col min="13817" max="13817" width="6.625" style="80" customWidth="1"/>
    <col min="13818" max="13818" width="32.375" style="80" bestFit="1" customWidth="1"/>
    <col min="13819" max="13845" width="4.25" style="80" customWidth="1"/>
    <col min="13846" max="13846" width="4.625" style="80" customWidth="1"/>
    <col min="13847" max="13847" width="2.75" style="80" customWidth="1"/>
    <col min="13848" max="13849" width="5.375" style="80" customWidth="1"/>
    <col min="13850" max="13851" width="5.75" style="80" customWidth="1"/>
    <col min="13852" max="13852" width="2.75" style="80" customWidth="1"/>
    <col min="13853" max="13853" width="10.375" style="80" customWidth="1"/>
    <col min="13854" max="13949" width="8.875" style="80" customWidth="1"/>
    <col min="13950" max="13950" width="3.375" style="80" customWidth="1"/>
    <col min="13951" max="13951" width="22.125" style="80" customWidth="1"/>
    <col min="13952" max="14072" width="2.75" style="80"/>
    <col min="14073" max="14073" width="6.625" style="80" customWidth="1"/>
    <col min="14074" max="14074" width="32.375" style="80" bestFit="1" customWidth="1"/>
    <col min="14075" max="14101" width="4.25" style="80" customWidth="1"/>
    <col min="14102" max="14102" width="4.625" style="80" customWidth="1"/>
    <col min="14103" max="14103" width="2.75" style="80" customWidth="1"/>
    <col min="14104" max="14105" width="5.375" style="80" customWidth="1"/>
    <col min="14106" max="14107" width="5.75" style="80" customWidth="1"/>
    <col min="14108" max="14108" width="2.75" style="80" customWidth="1"/>
    <col min="14109" max="14109" width="10.375" style="80" customWidth="1"/>
    <col min="14110" max="14205" width="8.875" style="80" customWidth="1"/>
    <col min="14206" max="14206" width="3.375" style="80" customWidth="1"/>
    <col min="14207" max="14207" width="22.125" style="80" customWidth="1"/>
    <col min="14208" max="14328" width="2.75" style="80"/>
    <col min="14329" max="14329" width="6.625" style="80" customWidth="1"/>
    <col min="14330" max="14330" width="32.375" style="80" bestFit="1" customWidth="1"/>
    <col min="14331" max="14357" width="4.25" style="80" customWidth="1"/>
    <col min="14358" max="14358" width="4.625" style="80" customWidth="1"/>
    <col min="14359" max="14359" width="2.75" style="80" customWidth="1"/>
    <col min="14360" max="14361" width="5.375" style="80" customWidth="1"/>
    <col min="14362" max="14363" width="5.75" style="80" customWidth="1"/>
    <col min="14364" max="14364" width="2.75" style="80" customWidth="1"/>
    <col min="14365" max="14365" width="10.375" style="80" customWidth="1"/>
    <col min="14366" max="14461" width="8.875" style="80" customWidth="1"/>
    <col min="14462" max="14462" width="3.375" style="80" customWidth="1"/>
    <col min="14463" max="14463" width="22.125" style="80" customWidth="1"/>
    <col min="14464" max="14584" width="2.75" style="80"/>
    <col min="14585" max="14585" width="6.625" style="80" customWidth="1"/>
    <col min="14586" max="14586" width="32.375" style="80" bestFit="1" customWidth="1"/>
    <col min="14587" max="14613" width="4.25" style="80" customWidth="1"/>
    <col min="14614" max="14614" width="4.625" style="80" customWidth="1"/>
    <col min="14615" max="14615" width="2.75" style="80" customWidth="1"/>
    <col min="14616" max="14617" width="5.375" style="80" customWidth="1"/>
    <col min="14618" max="14619" width="5.75" style="80" customWidth="1"/>
    <col min="14620" max="14620" width="2.75" style="80" customWidth="1"/>
    <col min="14621" max="14621" width="10.375" style="80" customWidth="1"/>
    <col min="14622" max="14717" width="8.875" style="80" customWidth="1"/>
    <col min="14718" max="14718" width="3.375" style="80" customWidth="1"/>
    <col min="14719" max="14719" width="22.125" style="80" customWidth="1"/>
    <col min="14720" max="14840" width="2.75" style="80"/>
    <col min="14841" max="14841" width="6.625" style="80" customWidth="1"/>
    <col min="14842" max="14842" width="32.375" style="80" bestFit="1" customWidth="1"/>
    <col min="14843" max="14869" width="4.25" style="80" customWidth="1"/>
    <col min="14870" max="14870" width="4.625" style="80" customWidth="1"/>
    <col min="14871" max="14871" width="2.75" style="80" customWidth="1"/>
    <col min="14872" max="14873" width="5.375" style="80" customWidth="1"/>
    <col min="14874" max="14875" width="5.75" style="80" customWidth="1"/>
    <col min="14876" max="14876" width="2.75" style="80" customWidth="1"/>
    <col min="14877" max="14877" width="10.375" style="80" customWidth="1"/>
    <col min="14878" max="14973" width="8.875" style="80" customWidth="1"/>
    <col min="14974" max="14974" width="3.375" style="80" customWidth="1"/>
    <col min="14975" max="14975" width="22.125" style="80" customWidth="1"/>
    <col min="14976" max="15096" width="2.75" style="80"/>
    <col min="15097" max="15097" width="6.625" style="80" customWidth="1"/>
    <col min="15098" max="15098" width="32.375" style="80" bestFit="1" customWidth="1"/>
    <col min="15099" max="15125" width="4.25" style="80" customWidth="1"/>
    <col min="15126" max="15126" width="4.625" style="80" customWidth="1"/>
    <col min="15127" max="15127" width="2.75" style="80" customWidth="1"/>
    <col min="15128" max="15129" width="5.375" style="80" customWidth="1"/>
    <col min="15130" max="15131" width="5.75" style="80" customWidth="1"/>
    <col min="15132" max="15132" width="2.75" style="80" customWidth="1"/>
    <col min="15133" max="15133" width="10.375" style="80" customWidth="1"/>
    <col min="15134" max="15229" width="8.875" style="80" customWidth="1"/>
    <col min="15230" max="15230" width="3.375" style="80" customWidth="1"/>
    <col min="15231" max="15231" width="22.125" style="80" customWidth="1"/>
    <col min="15232" max="15352" width="2.75" style="80"/>
    <col min="15353" max="15353" width="6.625" style="80" customWidth="1"/>
    <col min="15354" max="15354" width="32.375" style="80" bestFit="1" customWidth="1"/>
    <col min="15355" max="15381" width="4.25" style="80" customWidth="1"/>
    <col min="15382" max="15382" width="4.625" style="80" customWidth="1"/>
    <col min="15383" max="15383" width="2.75" style="80" customWidth="1"/>
    <col min="15384" max="15385" width="5.375" style="80" customWidth="1"/>
    <col min="15386" max="15387" width="5.75" style="80" customWidth="1"/>
    <col min="15388" max="15388" width="2.75" style="80" customWidth="1"/>
    <col min="15389" max="15389" width="10.375" style="80" customWidth="1"/>
    <col min="15390" max="15485" width="8.875" style="80" customWidth="1"/>
    <col min="15486" max="15486" width="3.375" style="80" customWidth="1"/>
    <col min="15487" max="15487" width="22.125" style="80" customWidth="1"/>
    <col min="15488" max="15608" width="2.75" style="80"/>
    <col min="15609" max="15609" width="6.625" style="80" customWidth="1"/>
    <col min="15610" max="15610" width="32.375" style="80" bestFit="1" customWidth="1"/>
    <col min="15611" max="15637" width="4.25" style="80" customWidth="1"/>
    <col min="15638" max="15638" width="4.625" style="80" customWidth="1"/>
    <col min="15639" max="15639" width="2.75" style="80" customWidth="1"/>
    <col min="15640" max="15641" width="5.375" style="80" customWidth="1"/>
    <col min="15642" max="15643" width="5.75" style="80" customWidth="1"/>
    <col min="15644" max="15644" width="2.75" style="80" customWidth="1"/>
    <col min="15645" max="15645" width="10.375" style="80" customWidth="1"/>
    <col min="15646" max="15741" width="8.875" style="80" customWidth="1"/>
    <col min="15742" max="15742" width="3.375" style="80" customWidth="1"/>
    <col min="15743" max="15743" width="22.125" style="80" customWidth="1"/>
    <col min="15744" max="15864" width="2.75" style="80"/>
    <col min="15865" max="15865" width="6.625" style="80" customWidth="1"/>
    <col min="15866" max="15866" width="32.375" style="80" bestFit="1" customWidth="1"/>
    <col min="15867" max="15893" width="4.25" style="80" customWidth="1"/>
    <col min="15894" max="15894" width="4.625" style="80" customWidth="1"/>
    <col min="15895" max="15895" width="2.75" style="80" customWidth="1"/>
    <col min="15896" max="15897" width="5.375" style="80" customWidth="1"/>
    <col min="15898" max="15899" width="5.75" style="80" customWidth="1"/>
    <col min="15900" max="15900" width="2.75" style="80" customWidth="1"/>
    <col min="15901" max="15901" width="10.375" style="80" customWidth="1"/>
    <col min="15902" max="15997" width="8.875" style="80" customWidth="1"/>
    <col min="15998" max="15998" width="3.375" style="80" customWidth="1"/>
    <col min="15999" max="15999" width="22.125" style="80" customWidth="1"/>
    <col min="16000" max="16120" width="2.75" style="80"/>
    <col min="16121" max="16121" width="6.625" style="80" customWidth="1"/>
    <col min="16122" max="16122" width="32.375" style="80" bestFit="1" customWidth="1"/>
    <col min="16123" max="16149" width="4.25" style="80" customWidth="1"/>
    <col min="16150" max="16150" width="4.625" style="80" customWidth="1"/>
    <col min="16151" max="16151" width="2.75" style="80" customWidth="1"/>
    <col min="16152" max="16153" width="5.375" style="80" customWidth="1"/>
    <col min="16154" max="16155" width="5.75" style="80" customWidth="1"/>
    <col min="16156" max="16156" width="2.75" style="80" customWidth="1"/>
    <col min="16157" max="16157" width="10.375" style="80" customWidth="1"/>
    <col min="16158" max="16253" width="8.875" style="80" customWidth="1"/>
    <col min="16254" max="16254" width="3.375" style="80" customWidth="1"/>
    <col min="16255" max="16255" width="22.125" style="80" customWidth="1"/>
    <col min="16256" max="16384" width="2.75" style="80"/>
  </cols>
  <sheetData>
    <row r="1" spans="1:128" ht="28.5">
      <c r="A1" s="590"/>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1090">
        <v>44888</v>
      </c>
      <c r="AF1" s="1090"/>
      <c r="AG1" s="1090"/>
      <c r="AH1" s="1090"/>
      <c r="AI1" s="1090"/>
      <c r="AJ1" s="1090"/>
      <c r="AK1" s="1090"/>
      <c r="AL1" s="10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row>
    <row r="2" spans="1:128" s="155" customFormat="1" ht="64.5" customHeight="1">
      <c r="A2" s="1089" t="s">
        <v>893</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582"/>
      <c r="AN2" s="582"/>
      <c r="AO2" s="582"/>
      <c r="AP2" s="582"/>
      <c r="AQ2" s="582"/>
      <c r="AR2" s="582"/>
      <c r="AS2" s="582"/>
      <c r="AT2" s="582"/>
      <c r="AU2" s="582"/>
      <c r="AV2" s="582"/>
      <c r="AW2" s="582"/>
      <c r="AX2" s="582"/>
      <c r="AY2" s="582"/>
      <c r="AZ2" s="582"/>
      <c r="BA2" s="582"/>
      <c r="BB2" s="582"/>
      <c r="BC2" s="582"/>
      <c r="BD2" s="582"/>
      <c r="BE2" s="582"/>
      <c r="BF2" s="582"/>
      <c r="BG2" s="582"/>
      <c r="BH2" s="582"/>
      <c r="BI2" s="582"/>
      <c r="BJ2" s="582"/>
      <c r="BK2" s="582"/>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row>
    <row r="3" spans="1:128" ht="96.75" customHeight="1">
      <c r="A3" s="92" t="s">
        <v>237</v>
      </c>
      <c r="B3" s="156"/>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M3" s="92"/>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row>
    <row r="4" spans="1:128" s="83" customFormat="1" ht="35.25" customHeight="1">
      <c r="A4" s="82"/>
      <c r="AH4" s="1058"/>
      <c r="AI4" s="1058"/>
      <c r="AJ4" s="443"/>
      <c r="AK4" s="443"/>
    </row>
    <row r="5" spans="1:128" s="87" customFormat="1" ht="40.5" customHeight="1">
      <c r="A5" s="1082" t="s">
        <v>602</v>
      </c>
      <c r="B5" s="1083"/>
      <c r="C5" s="1082">
        <f>+A6</f>
        <v>1</v>
      </c>
      <c r="D5" s="1084"/>
      <c r="E5" s="1085"/>
      <c r="F5" s="1082">
        <f>+A8</f>
        <v>2</v>
      </c>
      <c r="G5" s="1084"/>
      <c r="H5" s="1085"/>
      <c r="I5" s="1082">
        <f>+A10</f>
        <v>3</v>
      </c>
      <c r="J5" s="1084"/>
      <c r="K5" s="1085"/>
      <c r="L5" s="1082">
        <f>+A12</f>
        <v>4</v>
      </c>
      <c r="M5" s="1084"/>
      <c r="N5" s="1085"/>
      <c r="O5" s="1082">
        <v>5</v>
      </c>
      <c r="P5" s="1084"/>
      <c r="Q5" s="1085"/>
      <c r="R5" s="1082">
        <v>6</v>
      </c>
      <c r="S5" s="1084"/>
      <c r="T5" s="1085"/>
      <c r="U5" s="1082">
        <v>7</v>
      </c>
      <c r="V5" s="1084"/>
      <c r="W5" s="1085"/>
      <c r="X5" s="421" t="s">
        <v>238</v>
      </c>
      <c r="Y5" s="422" t="s">
        <v>239</v>
      </c>
      <c r="Z5" s="422" t="s">
        <v>240</v>
      </c>
      <c r="AA5" s="422" t="s">
        <v>239</v>
      </c>
      <c r="AB5" s="423" t="s">
        <v>241</v>
      </c>
      <c r="AC5" s="1082" t="s">
        <v>49</v>
      </c>
      <c r="AD5" s="1085"/>
      <c r="AE5" s="1082" t="s">
        <v>558</v>
      </c>
      <c r="AF5" s="1084"/>
      <c r="AG5" s="1085"/>
      <c r="AH5" s="1087" t="s">
        <v>640</v>
      </c>
      <c r="AI5" s="1088"/>
      <c r="AJ5" s="1059" t="s">
        <v>641</v>
      </c>
      <c r="AK5" s="1060"/>
      <c r="AM5" s="1056"/>
      <c r="AN5" s="1056"/>
      <c r="AO5" s="1056"/>
      <c r="AP5" s="1057"/>
      <c r="AQ5" s="1057"/>
      <c r="AR5" s="1056"/>
      <c r="AS5" s="1057"/>
      <c r="AT5" s="1057"/>
      <c r="AU5" s="1056"/>
      <c r="AV5" s="1057"/>
      <c r="AW5" s="1057"/>
      <c r="AX5" s="586"/>
      <c r="AY5" s="586"/>
      <c r="AZ5" s="586"/>
      <c r="BA5" s="586"/>
      <c r="BB5" s="586"/>
      <c r="BC5" s="1056"/>
      <c r="BD5" s="1057"/>
      <c r="BE5" s="1056"/>
      <c r="BF5" s="1057"/>
      <c r="BG5" s="1057"/>
      <c r="BH5" s="1052"/>
      <c r="BI5" s="1053"/>
      <c r="BJ5" s="1052"/>
      <c r="BK5" s="1053"/>
    </row>
    <row r="6" spans="1:128" s="87" customFormat="1" ht="40.5" customHeight="1">
      <c r="A6" s="1078">
        <v>1</v>
      </c>
      <c r="B6" s="1080" t="s">
        <v>697</v>
      </c>
      <c r="C6" s="1086"/>
      <c r="D6" s="1075"/>
      <c r="E6" s="1076"/>
      <c r="F6" s="1074" t="str">
        <f>IF(F7=""," ",IF(F7&gt;H7,"○",IF(F7&lt;H7,"×","△")))</f>
        <v xml:space="preserve"> </v>
      </c>
      <c r="G6" s="1065"/>
      <c r="H6" s="1067"/>
      <c r="I6" s="1074" t="str">
        <f>IF(I7=""," ",IF(I7&gt;K7,"○",IF(I7&lt;K7,"×","△")))</f>
        <v xml:space="preserve"> </v>
      </c>
      <c r="J6" s="1065"/>
      <c r="K6" s="1067"/>
      <c r="L6" s="1074" t="str">
        <f>IF(L7=""," ",IF(L7&gt;N7,"○",IF(L7&lt;N7,"×","△")))</f>
        <v xml:space="preserve"> </v>
      </c>
      <c r="M6" s="1065"/>
      <c r="N6" s="1067"/>
      <c r="O6" s="1074" t="str">
        <f>IF(O7=""," ",IF(O7&gt;Q7,"○",IF(O7&lt;Q7,"×","△")))</f>
        <v xml:space="preserve"> </v>
      </c>
      <c r="P6" s="1065"/>
      <c r="Q6" s="1067"/>
      <c r="R6" s="1074" t="str">
        <f>IF(R7=""," ",IF(R7&gt;T7,"○",IF(R7&lt;T7,"×","△")))</f>
        <v xml:space="preserve"> </v>
      </c>
      <c r="S6" s="1065"/>
      <c r="T6" s="1067"/>
      <c r="U6" s="1074" t="str">
        <f>IF(U7=""," ",IF(U7&gt;W7,"○",IF(U7&lt;W7,"×","△")))</f>
        <v xml:space="preserve"> </v>
      </c>
      <c r="V6" s="1065"/>
      <c r="W6" s="1067"/>
      <c r="X6" s="1069"/>
      <c r="Y6" s="1065" t="s">
        <v>50</v>
      </c>
      <c r="Z6" s="1065"/>
      <c r="AA6" s="1065" t="s">
        <v>50</v>
      </c>
      <c r="AB6" s="1067"/>
      <c r="AC6" s="1069"/>
      <c r="AD6" s="1067"/>
      <c r="AE6" s="417" t="s">
        <v>560</v>
      </c>
      <c r="AF6" s="1065"/>
      <c r="AG6" s="1067"/>
      <c r="AH6" s="1061"/>
      <c r="AI6" s="1062"/>
      <c r="AJ6" s="1061"/>
      <c r="AK6" s="1062"/>
      <c r="AM6" s="1056"/>
      <c r="AN6" s="1071"/>
      <c r="AO6" s="1073"/>
      <c r="AP6" s="1055"/>
      <c r="AQ6" s="1055"/>
      <c r="AR6" s="1055"/>
      <c r="AS6" s="1055"/>
      <c r="AT6" s="1055"/>
      <c r="AU6" s="1073"/>
      <c r="AV6" s="1055"/>
      <c r="AW6" s="1055"/>
      <c r="AX6" s="1055"/>
      <c r="AY6" s="1055"/>
      <c r="AZ6" s="1055"/>
      <c r="BA6" s="1055"/>
      <c r="BB6" s="1055"/>
      <c r="BC6" s="1055"/>
      <c r="BD6" s="1055"/>
      <c r="BE6" s="496"/>
      <c r="BF6" s="1055"/>
      <c r="BG6" s="1055"/>
      <c r="BH6" s="1054"/>
      <c r="BI6" s="1054"/>
      <c r="BJ6" s="1054"/>
      <c r="BK6" s="1054"/>
    </row>
    <row r="7" spans="1:128" s="87" customFormat="1" ht="40.5" customHeight="1">
      <c r="A7" s="1079"/>
      <c r="B7" s="1081"/>
      <c r="C7" s="1086"/>
      <c r="D7" s="1075"/>
      <c r="E7" s="1076"/>
      <c r="F7" s="415"/>
      <c r="G7" s="415" t="s">
        <v>239</v>
      </c>
      <c r="H7" s="414"/>
      <c r="I7" s="415"/>
      <c r="J7" s="415" t="s">
        <v>239</v>
      </c>
      <c r="K7" s="414"/>
      <c r="L7" s="415"/>
      <c r="M7" s="415" t="s">
        <v>239</v>
      </c>
      <c r="N7" s="414"/>
      <c r="O7" s="415"/>
      <c r="P7" s="415" t="s">
        <v>239</v>
      </c>
      <c r="Q7" s="414"/>
      <c r="R7" s="415"/>
      <c r="S7" s="415" t="s">
        <v>239</v>
      </c>
      <c r="T7" s="414"/>
      <c r="U7" s="415"/>
      <c r="V7" s="415" t="s">
        <v>239</v>
      </c>
      <c r="W7" s="414"/>
      <c r="X7" s="1070"/>
      <c r="Y7" s="1066"/>
      <c r="Z7" s="1066"/>
      <c r="AA7" s="1066"/>
      <c r="AB7" s="1068"/>
      <c r="AC7" s="1070"/>
      <c r="AD7" s="1068"/>
      <c r="AE7" s="413" t="s">
        <v>561</v>
      </c>
      <c r="AF7" s="1066"/>
      <c r="AG7" s="1068"/>
      <c r="AH7" s="1063"/>
      <c r="AI7" s="1064"/>
      <c r="AJ7" s="1063"/>
      <c r="AK7" s="1064"/>
      <c r="AM7" s="1057"/>
      <c r="AN7" s="1072"/>
      <c r="AO7" s="575"/>
      <c r="AP7" s="575"/>
      <c r="AQ7" s="575"/>
      <c r="AR7" s="1055"/>
      <c r="AS7" s="1055"/>
      <c r="AT7" s="1055"/>
      <c r="AU7" s="575"/>
      <c r="AV7" s="575"/>
      <c r="AW7" s="575"/>
      <c r="AX7" s="1055"/>
      <c r="AY7" s="1055"/>
      <c r="AZ7" s="1055"/>
      <c r="BA7" s="1055"/>
      <c r="BB7" s="1055"/>
      <c r="BC7" s="1055"/>
      <c r="BD7" s="1055"/>
      <c r="BE7" s="496"/>
      <c r="BF7" s="1055"/>
      <c r="BG7" s="1055"/>
      <c r="BH7" s="1054"/>
      <c r="BI7" s="1054"/>
      <c r="BJ7" s="1054"/>
      <c r="BK7" s="1054"/>
    </row>
    <row r="8" spans="1:128" s="87" customFormat="1" ht="40.5" customHeight="1">
      <c r="A8" s="1078">
        <v>2</v>
      </c>
      <c r="B8" s="1080" t="s">
        <v>692</v>
      </c>
      <c r="C8" s="1074"/>
      <c r="D8" s="1065"/>
      <c r="E8" s="1067"/>
      <c r="F8" s="1075"/>
      <c r="G8" s="1075"/>
      <c r="H8" s="1076"/>
      <c r="I8" s="1074" t="str">
        <f>IF(I9=""," ",IF(I9&gt;K9,"○",IF(I9&lt;K9,"×","△")))</f>
        <v xml:space="preserve"> </v>
      </c>
      <c r="J8" s="1065"/>
      <c r="K8" s="1067"/>
      <c r="L8" s="1074" t="str">
        <f>IF(L9=""," ",IF(L9&gt;N9,"○",IF(L9&lt;N9,"×","△")))</f>
        <v xml:space="preserve"> </v>
      </c>
      <c r="M8" s="1065"/>
      <c r="N8" s="1067"/>
      <c r="O8" s="1074" t="str">
        <f>IF(O9=""," ",IF(O9&gt;Q9,"○",IF(O9&lt;Q9,"×","△")))</f>
        <v xml:space="preserve"> </v>
      </c>
      <c r="P8" s="1065"/>
      <c r="Q8" s="1067"/>
      <c r="R8" s="1074" t="str">
        <f>IF(R9=""," ",IF(R9&gt;T9,"○",IF(R9&lt;T9,"×","△")))</f>
        <v xml:space="preserve"> </v>
      </c>
      <c r="S8" s="1065"/>
      <c r="T8" s="1067"/>
      <c r="U8" s="1074" t="str">
        <f>IF(U9=""," ",IF(U9&gt;W9,"○",IF(U9&lt;W9,"×","△")))</f>
        <v xml:space="preserve"> </v>
      </c>
      <c r="V8" s="1065"/>
      <c r="W8" s="1067"/>
      <c r="X8" s="1069"/>
      <c r="Y8" s="1065" t="s">
        <v>50</v>
      </c>
      <c r="Z8" s="1065"/>
      <c r="AA8" s="1065" t="s">
        <v>50</v>
      </c>
      <c r="AB8" s="1067"/>
      <c r="AC8" s="1069"/>
      <c r="AD8" s="1067"/>
      <c r="AE8" s="417" t="s">
        <v>560</v>
      </c>
      <c r="AF8" s="1065"/>
      <c r="AG8" s="1067"/>
      <c r="AH8" s="1061"/>
      <c r="AI8" s="1062"/>
      <c r="AJ8" s="1061"/>
      <c r="AK8" s="1062"/>
      <c r="AM8" s="1056"/>
      <c r="AN8" s="1071"/>
      <c r="AO8" s="1073"/>
      <c r="AP8" s="1055"/>
      <c r="AQ8" s="1055"/>
      <c r="AR8" s="1073"/>
      <c r="AS8" s="1055"/>
      <c r="AT8" s="1055"/>
      <c r="AU8" s="1055"/>
      <c r="AV8" s="1055"/>
      <c r="AW8" s="1055"/>
      <c r="AX8" s="1055"/>
      <c r="AY8" s="1055"/>
      <c r="AZ8" s="1055"/>
      <c r="BA8" s="1055"/>
      <c r="BB8" s="1055"/>
      <c r="BC8" s="1055"/>
      <c r="BD8" s="1055"/>
      <c r="BE8" s="496"/>
      <c r="BF8" s="1055"/>
      <c r="BG8" s="1055"/>
      <c r="BH8" s="1054"/>
      <c r="BI8" s="1054"/>
      <c r="BJ8" s="1054"/>
      <c r="BK8" s="1054"/>
    </row>
    <row r="9" spans="1:128" s="87" customFormat="1" ht="40.5" customHeight="1">
      <c r="A9" s="1079"/>
      <c r="B9" s="1081"/>
      <c r="C9" s="576"/>
      <c r="D9" s="575" t="s">
        <v>239</v>
      </c>
      <c r="E9" s="418"/>
      <c r="F9" s="1075"/>
      <c r="G9" s="1075"/>
      <c r="H9" s="1076"/>
      <c r="I9" s="415"/>
      <c r="J9" s="415" t="s">
        <v>239</v>
      </c>
      <c r="K9" s="414"/>
      <c r="L9" s="415"/>
      <c r="M9" s="415" t="s">
        <v>239</v>
      </c>
      <c r="N9" s="414"/>
      <c r="O9" s="415"/>
      <c r="P9" s="415" t="s">
        <v>239</v>
      </c>
      <c r="Q9" s="414"/>
      <c r="R9" s="415"/>
      <c r="S9" s="415" t="s">
        <v>239</v>
      </c>
      <c r="T9" s="414"/>
      <c r="U9" s="415"/>
      <c r="V9" s="415" t="s">
        <v>239</v>
      </c>
      <c r="W9" s="414"/>
      <c r="X9" s="1070"/>
      <c r="Y9" s="1066"/>
      <c r="Z9" s="1066"/>
      <c r="AA9" s="1066"/>
      <c r="AB9" s="1068"/>
      <c r="AC9" s="1070"/>
      <c r="AD9" s="1068"/>
      <c r="AE9" s="413" t="s">
        <v>561</v>
      </c>
      <c r="AF9" s="1066"/>
      <c r="AG9" s="1068"/>
      <c r="AH9" s="1063"/>
      <c r="AI9" s="1064"/>
      <c r="AJ9" s="1063"/>
      <c r="AK9" s="1064"/>
      <c r="AM9" s="1057"/>
      <c r="AN9" s="1072"/>
      <c r="AO9" s="575"/>
      <c r="AP9" s="575"/>
      <c r="AQ9" s="575"/>
      <c r="AR9" s="575"/>
      <c r="AS9" s="575"/>
      <c r="AT9" s="575"/>
      <c r="AU9" s="1055"/>
      <c r="AV9" s="1055"/>
      <c r="AW9" s="1055"/>
      <c r="AX9" s="1055"/>
      <c r="AY9" s="1055"/>
      <c r="AZ9" s="1055"/>
      <c r="BA9" s="1055"/>
      <c r="BB9" s="1055"/>
      <c r="BC9" s="1055"/>
      <c r="BD9" s="1055"/>
      <c r="BE9" s="496"/>
      <c r="BF9" s="1055"/>
      <c r="BG9" s="1055"/>
      <c r="BH9" s="1054"/>
      <c r="BI9" s="1054"/>
      <c r="BJ9" s="1054"/>
      <c r="BK9" s="1054"/>
    </row>
    <row r="10" spans="1:128" s="87" customFormat="1" ht="40.5" customHeight="1">
      <c r="A10" s="1078">
        <v>3</v>
      </c>
      <c r="B10" s="1080" t="s">
        <v>323</v>
      </c>
      <c r="C10" s="1074"/>
      <c r="D10" s="1065"/>
      <c r="E10" s="1067"/>
      <c r="F10" s="1077"/>
      <c r="G10" s="1065"/>
      <c r="H10" s="1067"/>
      <c r="I10" s="1075"/>
      <c r="J10" s="1075"/>
      <c r="K10" s="1076"/>
      <c r="L10" s="1074" t="str">
        <f>IF(L11=""," ",IF(L11&gt;N11,"○",IF(L11&lt;N11,"×","△")))</f>
        <v xml:space="preserve"> </v>
      </c>
      <c r="M10" s="1065"/>
      <c r="N10" s="1067"/>
      <c r="O10" s="1074" t="str">
        <f>IF(O11=""," ",IF(O11&gt;Q11,"○",IF(O11&lt;Q11,"×","△")))</f>
        <v xml:space="preserve"> </v>
      </c>
      <c r="P10" s="1065"/>
      <c r="Q10" s="1067"/>
      <c r="R10" s="1074" t="str">
        <f>IF(R11=""," ",IF(R11&gt;T11,"○",IF(R11&lt;T11,"×","△")))</f>
        <v xml:space="preserve"> </v>
      </c>
      <c r="S10" s="1065"/>
      <c r="T10" s="1067"/>
      <c r="U10" s="1074" t="str">
        <f>IF(U11=""," ",IF(U11&gt;W11,"○",IF(U11&lt;W11,"×","△")))</f>
        <v xml:space="preserve"> </v>
      </c>
      <c r="V10" s="1065"/>
      <c r="W10" s="1067"/>
      <c r="X10" s="1069"/>
      <c r="Y10" s="1065" t="s">
        <v>50</v>
      </c>
      <c r="Z10" s="1065"/>
      <c r="AA10" s="1065" t="s">
        <v>50</v>
      </c>
      <c r="AB10" s="1067"/>
      <c r="AC10" s="1069"/>
      <c r="AD10" s="1067"/>
      <c r="AE10" s="417" t="s">
        <v>560</v>
      </c>
      <c r="AF10" s="1065"/>
      <c r="AG10" s="1067"/>
      <c r="AH10" s="1061"/>
      <c r="AI10" s="1062"/>
      <c r="AJ10" s="1061"/>
      <c r="AK10" s="1062"/>
      <c r="AM10" s="1056"/>
      <c r="AN10" s="1071"/>
      <c r="AO10" s="1073"/>
      <c r="AP10" s="1055"/>
      <c r="AQ10" s="1055"/>
      <c r="AR10" s="1073"/>
      <c r="AS10" s="1055"/>
      <c r="AT10" s="1055"/>
      <c r="AU10" s="1073"/>
      <c r="AV10" s="1055"/>
      <c r="AW10" s="1055"/>
      <c r="AX10" s="1055"/>
      <c r="AY10" s="1055"/>
      <c r="AZ10" s="1055"/>
      <c r="BA10" s="1055"/>
      <c r="BB10" s="1055"/>
      <c r="BC10" s="1055"/>
      <c r="BD10" s="1055"/>
      <c r="BE10" s="496"/>
      <c r="BF10" s="1055"/>
      <c r="BG10" s="1055"/>
      <c r="BH10" s="1054"/>
      <c r="BI10" s="1054"/>
      <c r="BJ10" s="1054"/>
      <c r="BK10" s="1054"/>
    </row>
    <row r="11" spans="1:128" s="87" customFormat="1" ht="40.5" customHeight="1">
      <c r="A11" s="1079"/>
      <c r="B11" s="1081"/>
      <c r="C11" s="419"/>
      <c r="D11" s="415" t="s">
        <v>239</v>
      </c>
      <c r="E11" s="414"/>
      <c r="F11" s="575"/>
      <c r="G11" s="575" t="s">
        <v>239</v>
      </c>
      <c r="H11" s="418"/>
      <c r="I11" s="1075"/>
      <c r="J11" s="1075"/>
      <c r="K11" s="1076"/>
      <c r="L11" s="415"/>
      <c r="M11" s="415" t="s">
        <v>239</v>
      </c>
      <c r="N11" s="414"/>
      <c r="O11" s="415"/>
      <c r="P11" s="415" t="s">
        <v>239</v>
      </c>
      <c r="Q11" s="414"/>
      <c r="R11" s="415"/>
      <c r="S11" s="415" t="s">
        <v>239</v>
      </c>
      <c r="T11" s="414"/>
      <c r="U11" s="415"/>
      <c r="V11" s="415" t="s">
        <v>239</v>
      </c>
      <c r="W11" s="414"/>
      <c r="X11" s="1070"/>
      <c r="Y11" s="1066"/>
      <c r="Z11" s="1066"/>
      <c r="AA11" s="1066"/>
      <c r="AB11" s="1068"/>
      <c r="AC11" s="1070"/>
      <c r="AD11" s="1068"/>
      <c r="AE11" s="413" t="s">
        <v>561</v>
      </c>
      <c r="AF11" s="1066"/>
      <c r="AG11" s="1068"/>
      <c r="AH11" s="1063"/>
      <c r="AI11" s="1064"/>
      <c r="AJ11" s="1063"/>
      <c r="AK11" s="1064"/>
      <c r="AM11" s="1057"/>
      <c r="AN11" s="1072"/>
      <c r="AO11" s="575"/>
      <c r="AP11" s="575"/>
      <c r="AQ11" s="575"/>
      <c r="AR11" s="575"/>
      <c r="AS11" s="575"/>
      <c r="AT11" s="575"/>
      <c r="AU11" s="575"/>
      <c r="AV11" s="575"/>
      <c r="AW11" s="575"/>
      <c r="AX11" s="1055"/>
      <c r="AY11" s="1055"/>
      <c r="AZ11" s="1055"/>
      <c r="BA11" s="1055"/>
      <c r="BB11" s="1055"/>
      <c r="BC11" s="1055"/>
      <c r="BD11" s="1055"/>
      <c r="BE11" s="496"/>
      <c r="BF11" s="1055"/>
      <c r="BG11" s="1055"/>
      <c r="BH11" s="1054"/>
      <c r="BI11" s="1054"/>
      <c r="BJ11" s="1054"/>
      <c r="BK11" s="1054"/>
    </row>
    <row r="12" spans="1:128" s="87" customFormat="1" ht="40.5" customHeight="1">
      <c r="A12" s="1078">
        <v>4</v>
      </c>
      <c r="B12" s="1080" t="s">
        <v>491</v>
      </c>
      <c r="C12" s="1074"/>
      <c r="D12" s="1065"/>
      <c r="E12" s="1067"/>
      <c r="F12" s="1074"/>
      <c r="G12" s="1065"/>
      <c r="H12" s="1067"/>
      <c r="I12" s="1074"/>
      <c r="J12" s="1065"/>
      <c r="K12" s="1067"/>
      <c r="L12" s="1075"/>
      <c r="M12" s="1075"/>
      <c r="N12" s="1076"/>
      <c r="O12" s="1074" t="str">
        <f>IF(O13=""," ",IF(O13&gt;Q13,"○",IF(O13&lt;Q13,"×","△")))</f>
        <v xml:space="preserve"> </v>
      </c>
      <c r="P12" s="1065"/>
      <c r="Q12" s="1067"/>
      <c r="R12" s="1074" t="str">
        <f>IF(R13=""," ",IF(R13&gt;T13,"○",IF(R13&lt;T13,"×","△")))</f>
        <v xml:space="preserve"> </v>
      </c>
      <c r="S12" s="1065"/>
      <c r="T12" s="1067"/>
      <c r="U12" s="1074" t="str">
        <f>IF(U13=""," ",IF(U13&gt;W13,"○",IF(U13&lt;W13,"×","△")))</f>
        <v xml:space="preserve"> </v>
      </c>
      <c r="V12" s="1065"/>
      <c r="W12" s="1067"/>
      <c r="X12" s="1069"/>
      <c r="Y12" s="1065" t="s">
        <v>50</v>
      </c>
      <c r="Z12" s="1065"/>
      <c r="AA12" s="1065" t="s">
        <v>50</v>
      </c>
      <c r="AB12" s="1067"/>
      <c r="AC12" s="1069"/>
      <c r="AD12" s="1067"/>
      <c r="AE12" s="417" t="s">
        <v>560</v>
      </c>
      <c r="AF12" s="1065"/>
      <c r="AG12" s="1067"/>
      <c r="AH12" s="1061"/>
      <c r="AI12" s="1062"/>
      <c r="AJ12" s="1061"/>
      <c r="AK12" s="1062"/>
    </row>
    <row r="13" spans="1:128" s="87" customFormat="1" ht="48" customHeight="1">
      <c r="A13" s="1079"/>
      <c r="B13" s="1081"/>
      <c r="C13" s="419"/>
      <c r="D13" s="415" t="s">
        <v>239</v>
      </c>
      <c r="E13" s="414"/>
      <c r="F13" s="419"/>
      <c r="G13" s="415" t="s">
        <v>239</v>
      </c>
      <c r="H13" s="414"/>
      <c r="I13" s="419"/>
      <c r="J13" s="415" t="s">
        <v>239</v>
      </c>
      <c r="K13" s="414"/>
      <c r="L13" s="1075"/>
      <c r="M13" s="1075"/>
      <c r="N13" s="1076"/>
      <c r="O13" s="415"/>
      <c r="P13" s="415" t="s">
        <v>239</v>
      </c>
      <c r="Q13" s="414"/>
      <c r="R13" s="415"/>
      <c r="S13" s="415" t="s">
        <v>239</v>
      </c>
      <c r="T13" s="414"/>
      <c r="U13" s="415"/>
      <c r="V13" s="415" t="s">
        <v>239</v>
      </c>
      <c r="W13" s="414"/>
      <c r="X13" s="1070"/>
      <c r="Y13" s="1066"/>
      <c r="Z13" s="1066"/>
      <c r="AA13" s="1066"/>
      <c r="AB13" s="1068"/>
      <c r="AC13" s="1070"/>
      <c r="AD13" s="1068"/>
      <c r="AE13" s="413" t="s">
        <v>561</v>
      </c>
      <c r="AF13" s="1066"/>
      <c r="AG13" s="1068"/>
      <c r="AH13" s="1063"/>
      <c r="AI13" s="1064"/>
      <c r="AJ13" s="1063"/>
      <c r="AK13" s="1064"/>
      <c r="AM13" s="1056"/>
      <c r="AN13" s="1056"/>
      <c r="AO13" s="1056"/>
      <c r="AP13" s="1057"/>
      <c r="AQ13" s="1057"/>
      <c r="AR13" s="1056"/>
      <c r="AS13" s="1057"/>
      <c r="AT13" s="1057"/>
      <c r="AU13" s="1056"/>
      <c r="AV13" s="1057"/>
      <c r="AW13" s="1057"/>
      <c r="AX13" s="586"/>
      <c r="AY13" s="586"/>
      <c r="AZ13" s="586"/>
      <c r="BA13" s="586"/>
      <c r="BB13" s="586"/>
      <c r="BC13" s="1056"/>
      <c r="BD13" s="1057"/>
      <c r="BE13" s="1056"/>
      <c r="BF13" s="1057"/>
      <c r="BG13" s="1057"/>
      <c r="BH13" s="1052"/>
      <c r="BI13" s="1053"/>
      <c r="BJ13" s="1052"/>
      <c r="BK13" s="1053"/>
    </row>
    <row r="14" spans="1:128" s="87" customFormat="1" ht="41.45" customHeight="1">
      <c r="A14" s="1078">
        <v>5</v>
      </c>
      <c r="B14" s="1080" t="s">
        <v>532</v>
      </c>
      <c r="C14" s="1074"/>
      <c r="D14" s="1065"/>
      <c r="E14" s="1067"/>
      <c r="F14" s="1074"/>
      <c r="G14" s="1065"/>
      <c r="H14" s="1067"/>
      <c r="I14" s="1074"/>
      <c r="J14" s="1065"/>
      <c r="K14" s="1067"/>
      <c r="L14" s="1074"/>
      <c r="M14" s="1065"/>
      <c r="N14" s="1067"/>
      <c r="O14" s="1075"/>
      <c r="P14" s="1075"/>
      <c r="Q14" s="1076"/>
      <c r="R14" s="1074"/>
      <c r="S14" s="1065"/>
      <c r="T14" s="1067"/>
      <c r="U14" s="1074"/>
      <c r="V14" s="1065"/>
      <c r="W14" s="1067"/>
      <c r="X14" s="1069"/>
      <c r="Y14" s="1065" t="s">
        <v>50</v>
      </c>
      <c r="Z14" s="1065"/>
      <c r="AA14" s="1065" t="s">
        <v>50</v>
      </c>
      <c r="AB14" s="1067"/>
      <c r="AC14" s="1069"/>
      <c r="AD14" s="1067"/>
      <c r="AE14" s="417" t="s">
        <v>560</v>
      </c>
      <c r="AF14" s="1065"/>
      <c r="AG14" s="1067"/>
      <c r="AH14" s="1061"/>
      <c r="AI14" s="1062"/>
      <c r="AJ14" s="1061"/>
      <c r="AK14" s="1062"/>
      <c r="AM14" s="587"/>
      <c r="AN14" s="587"/>
      <c r="AO14" s="587"/>
      <c r="AP14" s="583"/>
      <c r="AQ14" s="583"/>
      <c r="AR14" s="587"/>
      <c r="AS14" s="583"/>
      <c r="AT14" s="583"/>
      <c r="AU14" s="587"/>
      <c r="AV14" s="583"/>
      <c r="AW14" s="583"/>
      <c r="AX14" s="586"/>
      <c r="AY14" s="586"/>
      <c r="AZ14" s="586"/>
      <c r="BA14" s="586"/>
      <c r="BB14" s="586"/>
      <c r="BC14" s="587"/>
      <c r="BD14" s="583"/>
      <c r="BE14" s="587"/>
      <c r="BF14" s="583"/>
      <c r="BG14" s="583"/>
      <c r="BH14" s="588"/>
      <c r="BI14" s="589"/>
      <c r="BJ14" s="588"/>
      <c r="BK14" s="589"/>
    </row>
    <row r="15" spans="1:128" s="87" customFormat="1" ht="41.45" customHeight="1">
      <c r="A15" s="1079"/>
      <c r="B15" s="1081"/>
      <c r="C15" s="419"/>
      <c r="D15" s="415" t="s">
        <v>239</v>
      </c>
      <c r="E15" s="414"/>
      <c r="F15" s="419"/>
      <c r="G15" s="415" t="s">
        <v>239</v>
      </c>
      <c r="H15" s="414"/>
      <c r="I15" s="419"/>
      <c r="J15" s="415" t="s">
        <v>239</v>
      </c>
      <c r="K15" s="414"/>
      <c r="L15" s="419"/>
      <c r="M15" s="415" t="s">
        <v>239</v>
      </c>
      <c r="N15" s="414"/>
      <c r="O15" s="1075"/>
      <c r="P15" s="1075"/>
      <c r="Q15" s="1076"/>
      <c r="R15" s="419"/>
      <c r="S15" s="415" t="s">
        <v>239</v>
      </c>
      <c r="T15" s="414"/>
      <c r="U15" s="419"/>
      <c r="V15" s="415" t="s">
        <v>239</v>
      </c>
      <c r="W15" s="414"/>
      <c r="X15" s="1070"/>
      <c r="Y15" s="1066"/>
      <c r="Z15" s="1066"/>
      <c r="AA15" s="1066"/>
      <c r="AB15" s="1068"/>
      <c r="AC15" s="1070"/>
      <c r="AD15" s="1068"/>
      <c r="AE15" s="413" t="s">
        <v>561</v>
      </c>
      <c r="AF15" s="1066"/>
      <c r="AG15" s="1068"/>
      <c r="AH15" s="1063"/>
      <c r="AI15" s="1064"/>
      <c r="AJ15" s="1063"/>
      <c r="AK15" s="1064"/>
      <c r="AM15" s="587"/>
      <c r="AN15" s="587"/>
      <c r="AO15" s="587"/>
      <c r="AP15" s="583"/>
      <c r="AQ15" s="583"/>
      <c r="AR15" s="587"/>
      <c r="AS15" s="583"/>
      <c r="AT15" s="583"/>
      <c r="AU15" s="587"/>
      <c r="AV15" s="583"/>
      <c r="AW15" s="583"/>
      <c r="AX15" s="586"/>
      <c r="AY15" s="586"/>
      <c r="AZ15" s="586"/>
      <c r="BA15" s="586"/>
      <c r="BB15" s="586"/>
      <c r="BC15" s="587"/>
      <c r="BD15" s="583"/>
      <c r="BE15" s="587"/>
      <c r="BF15" s="583"/>
      <c r="BG15" s="583"/>
      <c r="BH15" s="588"/>
      <c r="BI15" s="589"/>
      <c r="BJ15" s="588"/>
      <c r="BK15" s="589"/>
    </row>
    <row r="16" spans="1:128" s="87" customFormat="1" ht="41.45" customHeight="1">
      <c r="A16" s="1078">
        <v>6</v>
      </c>
      <c r="B16" s="1080" t="s">
        <v>420</v>
      </c>
      <c r="C16" s="1074"/>
      <c r="D16" s="1065"/>
      <c r="E16" s="1067"/>
      <c r="F16" s="1074"/>
      <c r="G16" s="1065"/>
      <c r="H16" s="1067"/>
      <c r="I16" s="1074"/>
      <c r="J16" s="1065"/>
      <c r="K16" s="1067"/>
      <c r="L16" s="1074"/>
      <c r="M16" s="1065"/>
      <c r="N16" s="1067"/>
      <c r="O16" s="1074"/>
      <c r="P16" s="1065"/>
      <c r="Q16" s="1067"/>
      <c r="R16" s="1075"/>
      <c r="S16" s="1075"/>
      <c r="T16" s="1076"/>
      <c r="U16" s="1074"/>
      <c r="V16" s="1065"/>
      <c r="W16" s="1067"/>
      <c r="X16" s="1069"/>
      <c r="Y16" s="1065" t="s">
        <v>50</v>
      </c>
      <c r="Z16" s="1065"/>
      <c r="AA16" s="1065" t="s">
        <v>50</v>
      </c>
      <c r="AB16" s="1067"/>
      <c r="AC16" s="1069"/>
      <c r="AD16" s="1067"/>
      <c r="AE16" s="417" t="s">
        <v>560</v>
      </c>
      <c r="AF16" s="1065"/>
      <c r="AG16" s="1067"/>
      <c r="AH16" s="1061"/>
      <c r="AI16" s="1062"/>
      <c r="AJ16" s="1061"/>
      <c r="AK16" s="1062"/>
      <c r="AM16" s="587"/>
      <c r="AN16" s="587"/>
      <c r="AO16" s="587"/>
      <c r="AP16" s="583"/>
      <c r="AQ16" s="583"/>
      <c r="AR16" s="587"/>
      <c r="AS16" s="583"/>
      <c r="AT16" s="583"/>
      <c r="AU16" s="587"/>
      <c r="AV16" s="583"/>
      <c r="AW16" s="583"/>
      <c r="AX16" s="586"/>
      <c r="AY16" s="586"/>
      <c r="AZ16" s="586"/>
      <c r="BA16" s="586"/>
      <c r="BB16" s="586"/>
      <c r="BC16" s="587"/>
      <c r="BD16" s="583"/>
      <c r="BE16" s="587"/>
      <c r="BF16" s="583"/>
      <c r="BG16" s="583"/>
      <c r="BH16" s="588"/>
      <c r="BI16" s="589"/>
      <c r="BJ16" s="588"/>
      <c r="BK16" s="589"/>
    </row>
    <row r="17" spans="1:63" s="87" customFormat="1" ht="41.45" customHeight="1">
      <c r="A17" s="1079"/>
      <c r="B17" s="1081"/>
      <c r="C17" s="419"/>
      <c r="D17" s="415" t="s">
        <v>239</v>
      </c>
      <c r="E17" s="414"/>
      <c r="F17" s="419"/>
      <c r="G17" s="415" t="s">
        <v>239</v>
      </c>
      <c r="H17" s="414"/>
      <c r="I17" s="419"/>
      <c r="J17" s="415" t="s">
        <v>239</v>
      </c>
      <c r="K17" s="414"/>
      <c r="L17" s="419"/>
      <c r="M17" s="415" t="s">
        <v>239</v>
      </c>
      <c r="N17" s="414"/>
      <c r="O17" s="419"/>
      <c r="P17" s="415" t="s">
        <v>239</v>
      </c>
      <c r="Q17" s="414"/>
      <c r="R17" s="1075"/>
      <c r="S17" s="1075"/>
      <c r="T17" s="1076"/>
      <c r="U17" s="419"/>
      <c r="V17" s="415" t="s">
        <v>239</v>
      </c>
      <c r="W17" s="414"/>
      <c r="X17" s="1070"/>
      <c r="Y17" s="1066"/>
      <c r="Z17" s="1066"/>
      <c r="AA17" s="1066"/>
      <c r="AB17" s="1068"/>
      <c r="AC17" s="1070"/>
      <c r="AD17" s="1068"/>
      <c r="AE17" s="413" t="s">
        <v>561</v>
      </c>
      <c r="AF17" s="1066"/>
      <c r="AG17" s="1068"/>
      <c r="AH17" s="1063"/>
      <c r="AI17" s="1064"/>
      <c r="AJ17" s="1063"/>
      <c r="AK17" s="1064"/>
      <c r="AM17" s="587"/>
      <c r="AN17" s="587"/>
      <c r="AO17" s="587"/>
      <c r="AP17" s="583"/>
      <c r="AQ17" s="583"/>
      <c r="AR17" s="587"/>
      <c r="AS17" s="583"/>
      <c r="AT17" s="583"/>
      <c r="AU17" s="587"/>
      <c r="AV17" s="583"/>
      <c r="AW17" s="583"/>
      <c r="AX17" s="586"/>
      <c r="AY17" s="586"/>
      <c r="AZ17" s="586"/>
      <c r="BA17" s="586"/>
      <c r="BB17" s="586"/>
      <c r="BC17" s="587"/>
      <c r="BD17" s="583"/>
      <c r="BE17" s="587"/>
      <c r="BF17" s="583"/>
      <c r="BG17" s="583"/>
      <c r="BH17" s="588"/>
      <c r="BI17" s="589"/>
      <c r="BJ17" s="588"/>
      <c r="BK17" s="589"/>
    </row>
    <row r="18" spans="1:63" s="87" customFormat="1" ht="41.45" customHeight="1">
      <c r="A18" s="1078">
        <v>7</v>
      </c>
      <c r="B18" s="1080" t="s">
        <v>894</v>
      </c>
      <c r="C18" s="1074"/>
      <c r="D18" s="1065"/>
      <c r="E18" s="1067"/>
      <c r="F18" s="1074"/>
      <c r="G18" s="1065"/>
      <c r="H18" s="1067"/>
      <c r="I18" s="1074"/>
      <c r="J18" s="1065"/>
      <c r="K18" s="1067"/>
      <c r="L18" s="1074"/>
      <c r="M18" s="1065"/>
      <c r="N18" s="1067"/>
      <c r="O18" s="1074"/>
      <c r="P18" s="1065"/>
      <c r="Q18" s="1067"/>
      <c r="R18" s="1074"/>
      <c r="S18" s="1065"/>
      <c r="T18" s="1067"/>
      <c r="U18" s="1075"/>
      <c r="V18" s="1075"/>
      <c r="W18" s="1076"/>
      <c r="X18" s="1069"/>
      <c r="Y18" s="1065" t="s">
        <v>50</v>
      </c>
      <c r="Z18" s="1065"/>
      <c r="AA18" s="1065" t="s">
        <v>50</v>
      </c>
      <c r="AB18" s="1067"/>
      <c r="AC18" s="1069"/>
      <c r="AD18" s="1067"/>
      <c r="AE18" s="417" t="s">
        <v>560</v>
      </c>
      <c r="AF18" s="1065"/>
      <c r="AG18" s="1067"/>
      <c r="AH18" s="1061"/>
      <c r="AI18" s="1062"/>
      <c r="AJ18" s="1061"/>
      <c r="AK18" s="1062"/>
      <c r="AM18" s="587"/>
      <c r="AN18" s="587"/>
      <c r="AO18" s="587"/>
      <c r="AP18" s="583"/>
      <c r="AQ18" s="583"/>
      <c r="AR18" s="587"/>
      <c r="AS18" s="583"/>
      <c r="AT18" s="583"/>
      <c r="AU18" s="587"/>
      <c r="AV18" s="583"/>
      <c r="AW18" s="583"/>
      <c r="AX18" s="586"/>
      <c r="AY18" s="586"/>
      <c r="AZ18" s="586"/>
      <c r="BA18" s="586"/>
      <c r="BB18" s="586"/>
      <c r="BC18" s="587"/>
      <c r="BD18" s="583"/>
      <c r="BE18" s="587"/>
      <c r="BF18" s="583"/>
      <c r="BG18" s="583"/>
      <c r="BH18" s="588"/>
      <c r="BI18" s="589"/>
      <c r="BJ18" s="588"/>
      <c r="BK18" s="589"/>
    </row>
    <row r="19" spans="1:63" s="87" customFormat="1" ht="41.45" customHeight="1">
      <c r="A19" s="1079"/>
      <c r="B19" s="1081"/>
      <c r="C19" s="419"/>
      <c r="D19" s="415" t="s">
        <v>239</v>
      </c>
      <c r="E19" s="414"/>
      <c r="F19" s="419"/>
      <c r="G19" s="415" t="s">
        <v>239</v>
      </c>
      <c r="H19" s="414"/>
      <c r="I19" s="419"/>
      <c r="J19" s="415" t="s">
        <v>239</v>
      </c>
      <c r="K19" s="414"/>
      <c r="L19" s="419"/>
      <c r="M19" s="415" t="s">
        <v>239</v>
      </c>
      <c r="N19" s="414"/>
      <c r="O19" s="419"/>
      <c r="P19" s="415" t="s">
        <v>239</v>
      </c>
      <c r="Q19" s="414"/>
      <c r="R19" s="419"/>
      <c r="S19" s="415" t="s">
        <v>239</v>
      </c>
      <c r="T19" s="414"/>
      <c r="U19" s="1075"/>
      <c r="V19" s="1075"/>
      <c r="W19" s="1076"/>
      <c r="X19" s="1070"/>
      <c r="Y19" s="1066"/>
      <c r="Z19" s="1066"/>
      <c r="AA19" s="1066"/>
      <c r="AB19" s="1068"/>
      <c r="AC19" s="1070"/>
      <c r="AD19" s="1068"/>
      <c r="AE19" s="413" t="s">
        <v>561</v>
      </c>
      <c r="AF19" s="1066"/>
      <c r="AG19" s="1068"/>
      <c r="AH19" s="1063"/>
      <c r="AI19" s="1064"/>
      <c r="AJ19" s="1063"/>
      <c r="AK19" s="1064"/>
      <c r="AM19" s="587"/>
      <c r="AN19" s="587"/>
      <c r="AO19" s="587"/>
      <c r="AP19" s="583"/>
      <c r="AQ19" s="583"/>
      <c r="AR19" s="587"/>
      <c r="AS19" s="583"/>
      <c r="AT19" s="583"/>
      <c r="AU19" s="587"/>
      <c r="AV19" s="583"/>
      <c r="AW19" s="583"/>
      <c r="AX19" s="586"/>
      <c r="AY19" s="586"/>
      <c r="AZ19" s="586"/>
      <c r="BA19" s="586"/>
      <c r="BB19" s="586"/>
      <c r="BC19" s="587"/>
      <c r="BD19" s="583"/>
      <c r="BE19" s="587"/>
      <c r="BF19" s="583"/>
      <c r="BG19" s="583"/>
      <c r="BH19" s="588"/>
      <c r="BI19" s="589"/>
      <c r="BJ19" s="588"/>
      <c r="BK19" s="589"/>
    </row>
    <row r="20" spans="1:63" s="87" customFormat="1" ht="41.45" customHeight="1">
      <c r="A20" s="578"/>
      <c r="B20" s="579"/>
      <c r="C20" s="580"/>
      <c r="D20" s="580"/>
      <c r="E20" s="580"/>
      <c r="F20" s="580"/>
      <c r="G20" s="580"/>
      <c r="H20" s="580"/>
      <c r="I20" s="580"/>
      <c r="J20" s="580"/>
      <c r="K20" s="580"/>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81"/>
      <c r="AI20" s="581"/>
      <c r="AJ20" s="581"/>
      <c r="AK20" s="581"/>
      <c r="AM20" s="587"/>
      <c r="AN20" s="587"/>
      <c r="AO20" s="587"/>
      <c r="AP20" s="583"/>
      <c r="AQ20" s="583"/>
      <c r="AR20" s="587"/>
      <c r="AS20" s="583"/>
      <c r="AT20" s="583"/>
      <c r="AU20" s="587"/>
      <c r="AV20" s="583"/>
      <c r="AW20" s="583"/>
      <c r="AX20" s="586"/>
      <c r="AY20" s="586"/>
      <c r="AZ20" s="586"/>
      <c r="BA20" s="586"/>
      <c r="BB20" s="586"/>
      <c r="BC20" s="587"/>
      <c r="BD20" s="583"/>
      <c r="BE20" s="587"/>
      <c r="BF20" s="583"/>
      <c r="BG20" s="583"/>
      <c r="BH20" s="588"/>
      <c r="BI20" s="589"/>
      <c r="BJ20" s="588"/>
      <c r="BK20" s="589"/>
    </row>
    <row r="21" spans="1:63" s="87" customFormat="1" ht="40.5" customHeight="1">
      <c r="A21" s="1082" t="s">
        <v>318</v>
      </c>
      <c r="B21" s="1083"/>
      <c r="C21" s="1082">
        <f>+A22</f>
        <v>8</v>
      </c>
      <c r="D21" s="1084"/>
      <c r="E21" s="1085"/>
      <c r="F21" s="1082">
        <f>+A24</f>
        <v>9</v>
      </c>
      <c r="G21" s="1084"/>
      <c r="H21" s="1085"/>
      <c r="I21" s="1082">
        <f>+A26</f>
        <v>10</v>
      </c>
      <c r="J21" s="1084"/>
      <c r="K21" s="1085"/>
      <c r="L21" s="1082">
        <f>+A28</f>
        <v>11</v>
      </c>
      <c r="M21" s="1084"/>
      <c r="N21" s="1085"/>
      <c r="O21" s="1082">
        <v>12</v>
      </c>
      <c r="P21" s="1084"/>
      <c r="Q21" s="1085"/>
      <c r="R21" s="1082">
        <v>13</v>
      </c>
      <c r="S21" s="1084"/>
      <c r="T21" s="1085"/>
      <c r="U21" s="1082"/>
      <c r="V21" s="1084"/>
      <c r="W21" s="1085"/>
      <c r="X21" s="421" t="s">
        <v>238</v>
      </c>
      <c r="Y21" s="422" t="s">
        <v>239</v>
      </c>
      <c r="Z21" s="422" t="s">
        <v>240</v>
      </c>
      <c r="AA21" s="422" t="s">
        <v>239</v>
      </c>
      <c r="AB21" s="423" t="s">
        <v>241</v>
      </c>
      <c r="AC21" s="1082" t="s">
        <v>49</v>
      </c>
      <c r="AD21" s="1085"/>
      <c r="AE21" s="1082" t="s">
        <v>558</v>
      </c>
      <c r="AF21" s="1084"/>
      <c r="AG21" s="1085"/>
      <c r="AH21" s="1059" t="s">
        <v>640</v>
      </c>
      <c r="AI21" s="1060"/>
      <c r="AJ21" s="1059" t="s">
        <v>641</v>
      </c>
      <c r="AK21" s="1060"/>
      <c r="AM21" s="583"/>
      <c r="AN21" s="584"/>
      <c r="AO21" s="1055"/>
      <c r="AP21" s="1055"/>
      <c r="AQ21" s="1055"/>
      <c r="AR21" s="575"/>
      <c r="AS21" s="575"/>
      <c r="AT21" s="575"/>
      <c r="AU21" s="575"/>
      <c r="AV21" s="575"/>
      <c r="AW21" s="575"/>
      <c r="AX21" s="496"/>
      <c r="AY21" s="496"/>
      <c r="AZ21" s="496"/>
      <c r="BA21" s="496"/>
      <c r="BB21" s="496"/>
      <c r="BC21" s="1055"/>
      <c r="BD21" s="1055"/>
      <c r="BE21" s="496"/>
      <c r="BF21" s="1055"/>
      <c r="BG21" s="1055"/>
      <c r="BH21" s="1054"/>
      <c r="BI21" s="1054"/>
      <c r="BJ21" s="1054"/>
      <c r="BK21" s="1054"/>
    </row>
    <row r="22" spans="1:63" s="87" customFormat="1" ht="40.5" customHeight="1">
      <c r="A22" s="1078">
        <v>8</v>
      </c>
      <c r="B22" s="1080" t="s">
        <v>895</v>
      </c>
      <c r="C22" s="1086"/>
      <c r="D22" s="1075"/>
      <c r="E22" s="1076"/>
      <c r="F22" s="1074" t="str">
        <f>IF(F23=""," ",IF(F23&gt;H23,"○",IF(F23&lt;H23,"×","△")))</f>
        <v xml:space="preserve"> </v>
      </c>
      <c r="G22" s="1065"/>
      <c r="H22" s="1067"/>
      <c r="I22" s="1074" t="str">
        <f>IF(I23=""," ",IF(I23&gt;K23,"○",IF(I23&lt;K23,"×","△")))</f>
        <v xml:space="preserve"> </v>
      </c>
      <c r="J22" s="1065"/>
      <c r="K22" s="1067"/>
      <c r="L22" s="1074" t="str">
        <f>IF(L23=""," ",IF(L23&gt;N23,"○",IF(L23&lt;N23,"×","△")))</f>
        <v xml:space="preserve"> </v>
      </c>
      <c r="M22" s="1065"/>
      <c r="N22" s="1067"/>
      <c r="O22" s="1074" t="str">
        <f>IF(O23=""," ",IF(O23&gt;Q23,"○",IF(O23&lt;Q23,"×","△")))</f>
        <v xml:space="preserve"> </v>
      </c>
      <c r="P22" s="1065"/>
      <c r="Q22" s="1067"/>
      <c r="R22" s="1074" t="str">
        <f>IF(R23=""," ",IF(R23&gt;T23,"○",IF(R23&lt;T23,"×","△")))</f>
        <v xml:space="preserve"> </v>
      </c>
      <c r="S22" s="1065"/>
      <c r="T22" s="1067"/>
      <c r="U22" s="1074" t="str">
        <f>IF(U23=""," ",IF(U23&gt;W23,"○",IF(U23&lt;W23,"×","△")))</f>
        <v xml:space="preserve"> </v>
      </c>
      <c r="V22" s="1065"/>
      <c r="W22" s="1067"/>
      <c r="X22" s="1069"/>
      <c r="Y22" s="1065" t="s">
        <v>50</v>
      </c>
      <c r="Z22" s="1065"/>
      <c r="AA22" s="1065" t="s">
        <v>50</v>
      </c>
      <c r="AB22" s="1067"/>
      <c r="AC22" s="1069"/>
      <c r="AD22" s="1067"/>
      <c r="AE22" s="417" t="s">
        <v>560</v>
      </c>
      <c r="AF22" s="1065"/>
      <c r="AG22" s="1067"/>
      <c r="AH22" s="1061"/>
      <c r="AI22" s="1062"/>
      <c r="AJ22" s="1061"/>
      <c r="AK22" s="1062"/>
      <c r="AM22" s="1056"/>
      <c r="AN22" s="1071"/>
      <c r="AO22" s="1073"/>
      <c r="AP22" s="1055"/>
      <c r="AQ22" s="1055"/>
      <c r="AR22" s="1055"/>
      <c r="AS22" s="1055"/>
      <c r="AT22" s="1055"/>
      <c r="AU22" s="1073"/>
      <c r="AV22" s="1055"/>
      <c r="AW22" s="1055"/>
      <c r="AX22" s="1055"/>
      <c r="AY22" s="1055"/>
      <c r="AZ22" s="1055"/>
      <c r="BA22" s="1055"/>
      <c r="BB22" s="1055"/>
      <c r="BC22" s="1055"/>
      <c r="BD22" s="1055"/>
      <c r="BE22" s="496"/>
      <c r="BF22" s="1055"/>
      <c r="BG22" s="1055"/>
      <c r="BH22" s="1054"/>
      <c r="BI22" s="1054"/>
      <c r="BJ22" s="1054"/>
      <c r="BK22" s="1054"/>
    </row>
    <row r="23" spans="1:63" s="87" customFormat="1" ht="40.5" customHeight="1">
      <c r="A23" s="1079"/>
      <c r="B23" s="1081"/>
      <c r="C23" s="1086"/>
      <c r="D23" s="1075"/>
      <c r="E23" s="1076"/>
      <c r="F23" s="415"/>
      <c r="G23" s="415" t="s">
        <v>239</v>
      </c>
      <c r="H23" s="414"/>
      <c r="I23" s="415"/>
      <c r="J23" s="415" t="s">
        <v>239</v>
      </c>
      <c r="K23" s="414"/>
      <c r="L23" s="415"/>
      <c r="M23" s="415" t="s">
        <v>239</v>
      </c>
      <c r="N23" s="414"/>
      <c r="O23" s="415"/>
      <c r="P23" s="415" t="s">
        <v>239</v>
      </c>
      <c r="Q23" s="414"/>
      <c r="R23" s="415"/>
      <c r="S23" s="415" t="s">
        <v>239</v>
      </c>
      <c r="T23" s="414"/>
      <c r="U23" s="415"/>
      <c r="V23" s="415" t="s">
        <v>239</v>
      </c>
      <c r="W23" s="414"/>
      <c r="X23" s="1070"/>
      <c r="Y23" s="1066"/>
      <c r="Z23" s="1066"/>
      <c r="AA23" s="1066"/>
      <c r="AB23" s="1068"/>
      <c r="AC23" s="1070"/>
      <c r="AD23" s="1068"/>
      <c r="AE23" s="413" t="s">
        <v>561</v>
      </c>
      <c r="AF23" s="1066"/>
      <c r="AG23" s="1068"/>
      <c r="AH23" s="1063"/>
      <c r="AI23" s="1064"/>
      <c r="AJ23" s="1063"/>
      <c r="AK23" s="1064"/>
      <c r="AM23" s="1057"/>
      <c r="AN23" s="1072"/>
      <c r="AO23" s="575"/>
      <c r="AP23" s="575"/>
      <c r="AQ23" s="575"/>
      <c r="AR23" s="1055"/>
      <c r="AS23" s="1055"/>
      <c r="AT23" s="1055"/>
      <c r="AU23" s="575"/>
      <c r="AV23" s="575"/>
      <c r="AW23" s="575"/>
      <c r="AX23" s="1055"/>
      <c r="AY23" s="1055"/>
      <c r="AZ23" s="1055"/>
      <c r="BA23" s="1055"/>
      <c r="BB23" s="1055"/>
      <c r="BC23" s="1055"/>
      <c r="BD23" s="1055"/>
      <c r="BE23" s="496"/>
      <c r="BF23" s="1055"/>
      <c r="BG23" s="1055"/>
      <c r="BH23" s="1054"/>
      <c r="BI23" s="1054"/>
      <c r="BJ23" s="1054"/>
      <c r="BK23" s="1054"/>
    </row>
    <row r="24" spans="1:63" s="87" customFormat="1" ht="40.5" customHeight="1">
      <c r="A24" s="1078">
        <v>9</v>
      </c>
      <c r="B24" s="1080" t="s">
        <v>738</v>
      </c>
      <c r="C24" s="1074"/>
      <c r="D24" s="1065"/>
      <c r="E24" s="1067"/>
      <c r="F24" s="1075"/>
      <c r="G24" s="1075"/>
      <c r="H24" s="1076"/>
      <c r="I24" s="1074" t="str">
        <f>IF(I25=""," ",IF(I25&gt;K25,"○",IF(I25&lt;K25,"×","△")))</f>
        <v xml:space="preserve"> </v>
      </c>
      <c r="J24" s="1065"/>
      <c r="K24" s="1067"/>
      <c r="L24" s="1074" t="str">
        <f>IF(L25=""," ",IF(L25&gt;N25,"○",IF(L25&lt;N25,"×","△")))</f>
        <v xml:space="preserve"> </v>
      </c>
      <c r="M24" s="1065"/>
      <c r="N24" s="1067"/>
      <c r="O24" s="1074" t="str">
        <f>IF(O25=""," ",IF(O25&gt;Q25,"○",IF(O25&lt;Q25,"×","△")))</f>
        <v xml:space="preserve"> </v>
      </c>
      <c r="P24" s="1065"/>
      <c r="Q24" s="1067"/>
      <c r="R24" s="1074" t="str">
        <f>IF(R25=""," ",IF(R25&gt;T25,"○",IF(R25&lt;T25,"×","△")))</f>
        <v xml:space="preserve"> </v>
      </c>
      <c r="S24" s="1065"/>
      <c r="T24" s="1067"/>
      <c r="U24" s="1074" t="str">
        <f>IF(U25=""," ",IF(U25&gt;W25,"○",IF(U25&lt;W25,"×","△")))</f>
        <v xml:space="preserve"> </v>
      </c>
      <c r="V24" s="1065"/>
      <c r="W24" s="1067"/>
      <c r="X24" s="1069"/>
      <c r="Y24" s="1065" t="s">
        <v>50</v>
      </c>
      <c r="Z24" s="1065"/>
      <c r="AA24" s="1065" t="s">
        <v>50</v>
      </c>
      <c r="AB24" s="1067"/>
      <c r="AC24" s="1069"/>
      <c r="AD24" s="1067"/>
      <c r="AE24" s="417" t="s">
        <v>560</v>
      </c>
      <c r="AF24" s="1065"/>
      <c r="AG24" s="1067"/>
      <c r="AH24" s="1061"/>
      <c r="AI24" s="1062"/>
      <c r="AJ24" s="1061"/>
      <c r="AK24" s="1062"/>
      <c r="AM24" s="1056"/>
      <c r="AN24" s="1071"/>
      <c r="AO24" s="1073"/>
      <c r="AP24" s="1055"/>
      <c r="AQ24" s="1055"/>
      <c r="AR24" s="1073"/>
      <c r="AS24" s="1055"/>
      <c r="AT24" s="1055"/>
      <c r="AU24" s="1055"/>
      <c r="AV24" s="1055"/>
      <c r="AW24" s="1055"/>
      <c r="AX24" s="1055"/>
      <c r="AY24" s="1055"/>
      <c r="AZ24" s="1055"/>
      <c r="BA24" s="1055"/>
      <c r="BB24" s="1055"/>
      <c r="BC24" s="1055"/>
      <c r="BD24" s="1055"/>
      <c r="BE24" s="496"/>
      <c r="BF24" s="1055"/>
      <c r="BG24" s="1055"/>
      <c r="BH24" s="1054"/>
      <c r="BI24" s="1054"/>
      <c r="BJ24" s="1054"/>
      <c r="BK24" s="1054"/>
    </row>
    <row r="25" spans="1:63" s="87" customFormat="1" ht="40.5" customHeight="1">
      <c r="A25" s="1079"/>
      <c r="B25" s="1081"/>
      <c r="C25" s="576"/>
      <c r="D25" s="575" t="s">
        <v>239</v>
      </c>
      <c r="E25" s="418"/>
      <c r="F25" s="1075"/>
      <c r="G25" s="1075"/>
      <c r="H25" s="1076"/>
      <c r="I25" s="415"/>
      <c r="J25" s="415" t="s">
        <v>239</v>
      </c>
      <c r="K25" s="414"/>
      <c r="L25" s="415"/>
      <c r="M25" s="415" t="s">
        <v>239</v>
      </c>
      <c r="N25" s="414"/>
      <c r="O25" s="415"/>
      <c r="P25" s="415" t="s">
        <v>239</v>
      </c>
      <c r="Q25" s="414"/>
      <c r="R25" s="415"/>
      <c r="S25" s="415" t="s">
        <v>239</v>
      </c>
      <c r="T25" s="414"/>
      <c r="U25" s="415"/>
      <c r="V25" s="415" t="s">
        <v>239</v>
      </c>
      <c r="W25" s="414"/>
      <c r="X25" s="1070"/>
      <c r="Y25" s="1066"/>
      <c r="Z25" s="1066"/>
      <c r="AA25" s="1066"/>
      <c r="AB25" s="1068"/>
      <c r="AC25" s="1070"/>
      <c r="AD25" s="1068"/>
      <c r="AE25" s="413" t="s">
        <v>561</v>
      </c>
      <c r="AF25" s="1066"/>
      <c r="AG25" s="1068"/>
      <c r="AH25" s="1063"/>
      <c r="AI25" s="1064"/>
      <c r="AJ25" s="1063"/>
      <c r="AK25" s="1064"/>
      <c r="AM25" s="1057"/>
      <c r="AN25" s="1072"/>
      <c r="AO25" s="575"/>
      <c r="AP25" s="575"/>
      <c r="AQ25" s="575"/>
      <c r="AR25" s="575"/>
      <c r="AS25" s="575"/>
      <c r="AT25" s="575"/>
      <c r="AU25" s="1055"/>
      <c r="AV25" s="1055"/>
      <c r="AW25" s="1055"/>
      <c r="AX25" s="1055"/>
      <c r="AY25" s="1055"/>
      <c r="AZ25" s="1055"/>
      <c r="BA25" s="1055"/>
      <c r="BB25" s="1055"/>
      <c r="BC25" s="1055"/>
      <c r="BD25" s="1055"/>
      <c r="BE25" s="496"/>
      <c r="BF25" s="1055"/>
      <c r="BG25" s="1055"/>
      <c r="BH25" s="1054"/>
      <c r="BI25" s="1054"/>
      <c r="BJ25" s="1054"/>
      <c r="BK25" s="1054"/>
    </row>
    <row r="26" spans="1:63" s="87" customFormat="1" ht="40.5" customHeight="1">
      <c r="A26" s="1078">
        <v>10</v>
      </c>
      <c r="B26" s="1080" t="s">
        <v>488</v>
      </c>
      <c r="C26" s="1074"/>
      <c r="D26" s="1065"/>
      <c r="E26" s="1067"/>
      <c r="F26" s="1077"/>
      <c r="G26" s="1065"/>
      <c r="H26" s="1067"/>
      <c r="I26" s="1075"/>
      <c r="J26" s="1075"/>
      <c r="K26" s="1076"/>
      <c r="L26" s="1074" t="str">
        <f>IF(L27=""," ",IF(L27&gt;N27,"○",IF(L27&lt;N27,"×","△")))</f>
        <v xml:space="preserve"> </v>
      </c>
      <c r="M26" s="1065"/>
      <c r="N26" s="1067"/>
      <c r="O26" s="1074" t="str">
        <f>IF(O27=""," ",IF(O27&gt;Q27,"○",IF(O27&lt;Q27,"×","△")))</f>
        <v xml:space="preserve"> </v>
      </c>
      <c r="P26" s="1065"/>
      <c r="Q26" s="1067"/>
      <c r="R26" s="1074" t="str">
        <f>IF(R27=""," ",IF(R27&gt;T27,"○",IF(R27&lt;T27,"×","△")))</f>
        <v xml:space="preserve"> </v>
      </c>
      <c r="S26" s="1065"/>
      <c r="T26" s="1067"/>
      <c r="U26" s="1074" t="str">
        <f>IF(U27=""," ",IF(U27&gt;W27,"○",IF(U27&lt;W27,"×","△")))</f>
        <v xml:space="preserve"> </v>
      </c>
      <c r="V26" s="1065"/>
      <c r="W26" s="1067"/>
      <c r="X26" s="1069"/>
      <c r="Y26" s="1065" t="s">
        <v>50</v>
      </c>
      <c r="Z26" s="1065"/>
      <c r="AA26" s="1065" t="s">
        <v>50</v>
      </c>
      <c r="AB26" s="1067"/>
      <c r="AC26" s="1069"/>
      <c r="AD26" s="1067"/>
      <c r="AE26" s="417" t="s">
        <v>560</v>
      </c>
      <c r="AF26" s="1065"/>
      <c r="AG26" s="1067"/>
      <c r="AH26" s="1061"/>
      <c r="AI26" s="1062"/>
      <c r="AJ26" s="1061"/>
      <c r="AK26" s="1062"/>
    </row>
    <row r="27" spans="1:63" s="87" customFormat="1" ht="48" customHeight="1">
      <c r="A27" s="1079"/>
      <c r="B27" s="1081"/>
      <c r="C27" s="419"/>
      <c r="D27" s="415" t="s">
        <v>239</v>
      </c>
      <c r="E27" s="414"/>
      <c r="F27" s="575"/>
      <c r="G27" s="575" t="s">
        <v>239</v>
      </c>
      <c r="H27" s="418"/>
      <c r="I27" s="1075"/>
      <c r="J27" s="1075"/>
      <c r="K27" s="1076"/>
      <c r="L27" s="415"/>
      <c r="M27" s="415" t="s">
        <v>239</v>
      </c>
      <c r="N27" s="414"/>
      <c r="O27" s="415"/>
      <c r="P27" s="415" t="s">
        <v>239</v>
      </c>
      <c r="Q27" s="414"/>
      <c r="R27" s="415"/>
      <c r="S27" s="415" t="s">
        <v>239</v>
      </c>
      <c r="T27" s="414"/>
      <c r="U27" s="415"/>
      <c r="V27" s="415" t="s">
        <v>239</v>
      </c>
      <c r="W27" s="414"/>
      <c r="X27" s="1070"/>
      <c r="Y27" s="1066"/>
      <c r="Z27" s="1066"/>
      <c r="AA27" s="1066"/>
      <c r="AB27" s="1068"/>
      <c r="AC27" s="1070"/>
      <c r="AD27" s="1068"/>
      <c r="AE27" s="413" t="s">
        <v>561</v>
      </c>
      <c r="AF27" s="1066"/>
      <c r="AG27" s="1068"/>
      <c r="AH27" s="1063"/>
      <c r="AI27" s="1064"/>
      <c r="AJ27" s="1063"/>
      <c r="AK27" s="1064"/>
      <c r="AM27" s="1056"/>
      <c r="AN27" s="1056"/>
      <c r="AO27" s="1056"/>
      <c r="AP27" s="1057"/>
      <c r="AQ27" s="1057"/>
      <c r="AR27" s="1056"/>
      <c r="AS27" s="1057"/>
      <c r="AT27" s="1057"/>
      <c r="AU27" s="1056"/>
      <c r="AV27" s="1057"/>
      <c r="AW27" s="1057"/>
      <c r="AX27" s="586"/>
      <c r="AY27" s="586"/>
      <c r="AZ27" s="586"/>
      <c r="BA27" s="586"/>
      <c r="BB27" s="586"/>
      <c r="BC27" s="1056"/>
      <c r="BD27" s="1057"/>
      <c r="BE27" s="1056"/>
      <c r="BF27" s="1057"/>
      <c r="BG27" s="1057"/>
      <c r="BH27" s="1052"/>
      <c r="BI27" s="1053"/>
      <c r="BJ27" s="1052"/>
      <c r="BK27" s="1053"/>
    </row>
    <row r="28" spans="1:63" s="87" customFormat="1" ht="40.5" customHeight="1">
      <c r="A28" s="1078">
        <v>11</v>
      </c>
      <c r="B28" s="1080" t="s">
        <v>292</v>
      </c>
      <c r="C28" s="1074"/>
      <c r="D28" s="1065"/>
      <c r="E28" s="1067"/>
      <c r="F28" s="1074"/>
      <c r="G28" s="1065"/>
      <c r="H28" s="1067"/>
      <c r="I28" s="1074"/>
      <c r="J28" s="1065"/>
      <c r="K28" s="1067"/>
      <c r="L28" s="1075"/>
      <c r="M28" s="1075"/>
      <c r="N28" s="1076"/>
      <c r="O28" s="1074" t="str">
        <f>IF(O29=""," ",IF(O29&gt;Q29,"○",IF(O29&lt;Q29,"×","△")))</f>
        <v xml:space="preserve"> </v>
      </c>
      <c r="P28" s="1065"/>
      <c r="Q28" s="1067"/>
      <c r="R28" s="1074" t="str">
        <f>IF(R29=""," ",IF(R29&gt;T29,"○",IF(R29&lt;T29,"×","△")))</f>
        <v xml:space="preserve"> </v>
      </c>
      <c r="S28" s="1065"/>
      <c r="T28" s="1067"/>
      <c r="U28" s="1074" t="str">
        <f>IF(U29=""," ",IF(U29&gt;W29,"○",IF(U29&lt;W29,"×","△")))</f>
        <v xml:space="preserve"> </v>
      </c>
      <c r="V28" s="1065"/>
      <c r="W28" s="1067"/>
      <c r="X28" s="1069"/>
      <c r="Y28" s="1065" t="s">
        <v>50</v>
      </c>
      <c r="Z28" s="1065"/>
      <c r="AA28" s="1065" t="s">
        <v>50</v>
      </c>
      <c r="AB28" s="1067"/>
      <c r="AC28" s="1069"/>
      <c r="AD28" s="1067"/>
      <c r="AE28" s="417" t="s">
        <v>560</v>
      </c>
      <c r="AF28" s="1065"/>
      <c r="AG28" s="1067"/>
      <c r="AH28" s="1061"/>
      <c r="AI28" s="1062"/>
      <c r="AJ28" s="1061"/>
      <c r="AK28" s="1062"/>
      <c r="AM28" s="1056"/>
      <c r="AN28" s="1071"/>
      <c r="AO28" s="1055"/>
      <c r="AP28" s="1055"/>
      <c r="AQ28" s="1055"/>
      <c r="AR28" s="1073"/>
      <c r="AS28" s="1055"/>
      <c r="AT28" s="1055"/>
      <c r="AU28" s="1073"/>
      <c r="AV28" s="1055"/>
      <c r="AW28" s="1055"/>
      <c r="AX28" s="1055"/>
      <c r="AY28" s="1055"/>
      <c r="AZ28" s="1055"/>
      <c r="BA28" s="1055"/>
      <c r="BB28" s="1055"/>
      <c r="BC28" s="1055"/>
      <c r="BD28" s="1055"/>
      <c r="BE28" s="496"/>
      <c r="BF28" s="1055"/>
      <c r="BG28" s="1055"/>
      <c r="BH28" s="1054"/>
      <c r="BI28" s="1054"/>
      <c r="BJ28" s="1054"/>
      <c r="BK28" s="1054"/>
    </row>
    <row r="29" spans="1:63" s="87" customFormat="1" ht="40.5" customHeight="1">
      <c r="A29" s="1079"/>
      <c r="B29" s="1081"/>
      <c r="C29" s="419"/>
      <c r="D29" s="415" t="s">
        <v>239</v>
      </c>
      <c r="E29" s="414"/>
      <c r="F29" s="419"/>
      <c r="G29" s="415" t="s">
        <v>239</v>
      </c>
      <c r="H29" s="414"/>
      <c r="I29" s="419"/>
      <c r="J29" s="415" t="s">
        <v>239</v>
      </c>
      <c r="K29" s="414"/>
      <c r="L29" s="1075"/>
      <c r="M29" s="1075"/>
      <c r="N29" s="1076"/>
      <c r="O29" s="415"/>
      <c r="P29" s="415" t="s">
        <v>239</v>
      </c>
      <c r="Q29" s="414"/>
      <c r="R29" s="415"/>
      <c r="S29" s="415" t="s">
        <v>239</v>
      </c>
      <c r="T29" s="414"/>
      <c r="U29" s="415"/>
      <c r="V29" s="415" t="s">
        <v>239</v>
      </c>
      <c r="W29" s="414"/>
      <c r="X29" s="1070"/>
      <c r="Y29" s="1066"/>
      <c r="Z29" s="1066"/>
      <c r="AA29" s="1066"/>
      <c r="AB29" s="1068"/>
      <c r="AC29" s="1070"/>
      <c r="AD29" s="1068"/>
      <c r="AE29" s="413" t="s">
        <v>561</v>
      </c>
      <c r="AF29" s="1066"/>
      <c r="AG29" s="1068"/>
      <c r="AH29" s="1063"/>
      <c r="AI29" s="1064"/>
      <c r="AJ29" s="1063"/>
      <c r="AK29" s="1064"/>
      <c r="AM29" s="1057"/>
      <c r="AN29" s="1072"/>
      <c r="AO29" s="1055"/>
      <c r="AP29" s="1055"/>
      <c r="AQ29" s="1055"/>
      <c r="AR29" s="575"/>
      <c r="AS29" s="575"/>
      <c r="AT29" s="575"/>
      <c r="AU29" s="575"/>
      <c r="AV29" s="575"/>
      <c r="AW29" s="575"/>
      <c r="AX29" s="1055"/>
      <c r="AY29" s="1055"/>
      <c r="AZ29" s="1055"/>
      <c r="BA29" s="1055"/>
      <c r="BB29" s="1055"/>
      <c r="BC29" s="1055"/>
      <c r="BD29" s="1055"/>
      <c r="BE29" s="496"/>
      <c r="BF29" s="1055"/>
      <c r="BG29" s="1055"/>
      <c r="BH29" s="1054"/>
      <c r="BI29" s="1054"/>
      <c r="BJ29" s="1054"/>
      <c r="BK29" s="1054"/>
    </row>
    <row r="30" spans="1:63" s="87" customFormat="1" ht="40.5" customHeight="1">
      <c r="A30" s="1078">
        <v>12</v>
      </c>
      <c r="B30" s="1080" t="s">
        <v>896</v>
      </c>
      <c r="C30" s="1074"/>
      <c r="D30" s="1065"/>
      <c r="E30" s="1067"/>
      <c r="F30" s="1074"/>
      <c r="G30" s="1065"/>
      <c r="H30" s="1067"/>
      <c r="I30" s="1074"/>
      <c r="J30" s="1065"/>
      <c r="K30" s="1067"/>
      <c r="L30" s="1074" t="str">
        <f>IF(L31=""," ",IF(L31&gt;N31,"○",IF(L31&lt;N31,"×","△")))</f>
        <v xml:space="preserve"> </v>
      </c>
      <c r="M30" s="1065"/>
      <c r="N30" s="1067"/>
      <c r="O30" s="1075"/>
      <c r="P30" s="1075"/>
      <c r="Q30" s="1076"/>
      <c r="R30" s="1074" t="str">
        <f>IF(R31=""," ",IF(R31&gt;T31,"○",IF(R31&lt;T31,"×","△")))</f>
        <v xml:space="preserve"> </v>
      </c>
      <c r="S30" s="1065"/>
      <c r="T30" s="1067"/>
      <c r="U30" s="1074" t="str">
        <f>IF(U31=""," ",IF(U31&gt;W31,"○",IF(U31&lt;W31,"×","△")))</f>
        <v xml:space="preserve"> </v>
      </c>
      <c r="V30" s="1065"/>
      <c r="W30" s="1067"/>
      <c r="X30" s="1069"/>
      <c r="Y30" s="1065" t="s">
        <v>50</v>
      </c>
      <c r="Z30" s="1065"/>
      <c r="AA30" s="1065" t="s">
        <v>50</v>
      </c>
      <c r="AB30" s="1067"/>
      <c r="AC30" s="1069"/>
      <c r="AD30" s="1067"/>
      <c r="AE30" s="417" t="s">
        <v>560</v>
      </c>
      <c r="AF30" s="1065"/>
      <c r="AG30" s="1067"/>
      <c r="AH30" s="1061"/>
      <c r="AI30" s="1062"/>
      <c r="AJ30" s="1061"/>
      <c r="AK30" s="1062"/>
      <c r="AM30" s="1056"/>
      <c r="AN30" s="1071"/>
      <c r="AO30" s="1073"/>
      <c r="AP30" s="1055"/>
      <c r="AQ30" s="1055"/>
      <c r="AR30" s="1055"/>
      <c r="AS30" s="1055"/>
      <c r="AT30" s="1055"/>
      <c r="AU30" s="1073"/>
      <c r="AV30" s="1055"/>
      <c r="AW30" s="1055"/>
      <c r="AX30" s="1055"/>
      <c r="AY30" s="1055"/>
      <c r="AZ30" s="1055"/>
      <c r="BA30" s="1055"/>
      <c r="BB30" s="1055"/>
      <c r="BC30" s="1055"/>
      <c r="BD30" s="1055"/>
      <c r="BE30" s="496"/>
      <c r="BF30" s="1055"/>
      <c r="BG30" s="1055"/>
      <c r="BH30" s="1054"/>
      <c r="BI30" s="1054"/>
      <c r="BJ30" s="1054"/>
      <c r="BK30" s="1054"/>
    </row>
    <row r="31" spans="1:63" s="87" customFormat="1" ht="40.5" customHeight="1">
      <c r="A31" s="1079"/>
      <c r="B31" s="1081"/>
      <c r="C31" s="419"/>
      <c r="D31" s="415" t="s">
        <v>239</v>
      </c>
      <c r="E31" s="414"/>
      <c r="F31" s="419"/>
      <c r="G31" s="415" t="s">
        <v>239</v>
      </c>
      <c r="H31" s="414"/>
      <c r="I31" s="419"/>
      <c r="J31" s="415" t="s">
        <v>239</v>
      </c>
      <c r="K31" s="414"/>
      <c r="L31" s="415"/>
      <c r="M31" s="415" t="s">
        <v>239</v>
      </c>
      <c r="N31" s="414"/>
      <c r="O31" s="1075"/>
      <c r="P31" s="1075"/>
      <c r="Q31" s="1076"/>
      <c r="R31" s="415"/>
      <c r="S31" s="415" t="s">
        <v>239</v>
      </c>
      <c r="T31" s="414"/>
      <c r="U31" s="415"/>
      <c r="V31" s="415" t="s">
        <v>239</v>
      </c>
      <c r="W31" s="414"/>
      <c r="X31" s="1070"/>
      <c r="Y31" s="1066"/>
      <c r="Z31" s="1066"/>
      <c r="AA31" s="1066"/>
      <c r="AB31" s="1068"/>
      <c r="AC31" s="1070"/>
      <c r="AD31" s="1068"/>
      <c r="AE31" s="413" t="s">
        <v>561</v>
      </c>
      <c r="AF31" s="1066"/>
      <c r="AG31" s="1068"/>
      <c r="AH31" s="1063"/>
      <c r="AI31" s="1064"/>
      <c r="AJ31" s="1063"/>
      <c r="AK31" s="1064"/>
      <c r="AM31" s="1057"/>
      <c r="AN31" s="1072"/>
      <c r="AO31" s="575"/>
      <c r="AP31" s="575"/>
      <c r="AQ31" s="575"/>
      <c r="AR31" s="1055"/>
      <c r="AS31" s="1055"/>
      <c r="AT31" s="1055"/>
      <c r="AU31" s="575"/>
      <c r="AV31" s="575"/>
      <c r="AW31" s="575"/>
      <c r="AX31" s="1055"/>
      <c r="AY31" s="1055"/>
      <c r="AZ31" s="1055"/>
      <c r="BA31" s="1055"/>
      <c r="BB31" s="1055"/>
      <c r="BC31" s="1055"/>
      <c r="BD31" s="1055"/>
      <c r="BE31" s="496"/>
      <c r="BF31" s="1055"/>
      <c r="BG31" s="1055"/>
      <c r="BH31" s="1054"/>
      <c r="BI31" s="1054"/>
      <c r="BJ31" s="1054"/>
      <c r="BK31" s="1054"/>
    </row>
    <row r="32" spans="1:63" s="416" customFormat="1" ht="40.5" customHeight="1">
      <c r="A32" s="1078">
        <v>13</v>
      </c>
      <c r="B32" s="1080" t="s">
        <v>527</v>
      </c>
      <c r="C32" s="1074"/>
      <c r="D32" s="1065"/>
      <c r="E32" s="1067"/>
      <c r="F32" s="1074"/>
      <c r="G32" s="1065"/>
      <c r="H32" s="1067"/>
      <c r="I32" s="1074"/>
      <c r="J32" s="1065"/>
      <c r="K32" s="1067"/>
      <c r="L32" s="1074" t="str">
        <f>IF(L33=""," ",IF(L33&gt;N33,"○",IF(L33&lt;N33,"×","△")))</f>
        <v xml:space="preserve"> </v>
      </c>
      <c r="M32" s="1065"/>
      <c r="N32" s="1067"/>
      <c r="O32" s="1074" t="str">
        <f>IF(O33=""," ",IF(O33&gt;Q33,"○",IF(O33&lt;Q33,"×","△")))</f>
        <v xml:space="preserve"> </v>
      </c>
      <c r="P32" s="1065"/>
      <c r="Q32" s="1067"/>
      <c r="R32" s="1075"/>
      <c r="S32" s="1075"/>
      <c r="T32" s="1076"/>
      <c r="U32" s="1074" t="str">
        <f>IF(U33=""," ",IF(U33&gt;W33,"○",IF(U33&lt;W33,"×","△")))</f>
        <v xml:space="preserve"> </v>
      </c>
      <c r="V32" s="1065"/>
      <c r="W32" s="1067"/>
      <c r="X32" s="1069"/>
      <c r="Y32" s="1065" t="s">
        <v>50</v>
      </c>
      <c r="Z32" s="1065"/>
      <c r="AA32" s="1065" t="s">
        <v>50</v>
      </c>
      <c r="AB32" s="1067"/>
      <c r="AC32" s="1069"/>
      <c r="AD32" s="1067"/>
      <c r="AE32" s="417" t="s">
        <v>560</v>
      </c>
      <c r="AF32" s="1065"/>
      <c r="AG32" s="1067"/>
      <c r="AH32" s="1061"/>
      <c r="AI32" s="1062"/>
      <c r="AJ32" s="1061"/>
      <c r="AK32" s="1062"/>
      <c r="AM32" s="1056"/>
      <c r="AN32" s="1071"/>
      <c r="AO32" s="1073"/>
      <c r="AP32" s="1055"/>
      <c r="AQ32" s="1055"/>
      <c r="AR32" s="1073"/>
      <c r="AS32" s="1055"/>
      <c r="AT32" s="1055"/>
      <c r="AU32" s="1055"/>
      <c r="AV32" s="1055"/>
      <c r="AW32" s="1055"/>
      <c r="AX32" s="1055"/>
      <c r="AY32" s="1055"/>
      <c r="AZ32" s="1055"/>
      <c r="BA32" s="1055"/>
      <c r="BB32" s="1055"/>
      <c r="BC32" s="1055"/>
      <c r="BD32" s="1055"/>
      <c r="BE32" s="496"/>
      <c r="BF32" s="1055"/>
      <c r="BG32" s="1055"/>
      <c r="BH32" s="1054"/>
      <c r="BI32" s="1054"/>
      <c r="BJ32" s="1054"/>
      <c r="BK32" s="1054"/>
    </row>
    <row r="33" spans="1:63" ht="40.5" customHeight="1">
      <c r="A33" s="1079"/>
      <c r="B33" s="1081"/>
      <c r="C33" s="419"/>
      <c r="D33" s="415" t="s">
        <v>239</v>
      </c>
      <c r="E33" s="414"/>
      <c r="F33" s="419"/>
      <c r="G33" s="415" t="s">
        <v>239</v>
      </c>
      <c r="H33" s="414"/>
      <c r="I33" s="419"/>
      <c r="J33" s="415" t="s">
        <v>239</v>
      </c>
      <c r="K33" s="414"/>
      <c r="L33" s="415"/>
      <c r="M33" s="415" t="s">
        <v>239</v>
      </c>
      <c r="N33" s="414"/>
      <c r="O33" s="415"/>
      <c r="P33" s="415" t="s">
        <v>239</v>
      </c>
      <c r="Q33" s="414"/>
      <c r="R33" s="1075"/>
      <c r="S33" s="1075"/>
      <c r="T33" s="1076"/>
      <c r="U33" s="415"/>
      <c r="V33" s="415" t="s">
        <v>239</v>
      </c>
      <c r="W33" s="414"/>
      <c r="X33" s="1070"/>
      <c r="Y33" s="1066"/>
      <c r="Z33" s="1066"/>
      <c r="AA33" s="1066"/>
      <c r="AB33" s="1068"/>
      <c r="AC33" s="1070"/>
      <c r="AD33" s="1068"/>
      <c r="AE33" s="413" t="s">
        <v>561</v>
      </c>
      <c r="AF33" s="1066"/>
      <c r="AG33" s="1068"/>
      <c r="AH33" s="1063"/>
      <c r="AI33" s="1064"/>
      <c r="AJ33" s="1063"/>
      <c r="AK33" s="1064"/>
      <c r="AM33" s="1057"/>
      <c r="AN33" s="1072"/>
      <c r="AO33" s="575"/>
      <c r="AP33" s="575"/>
      <c r="AQ33" s="575"/>
      <c r="AR33" s="575"/>
      <c r="AS33" s="575"/>
      <c r="AT33" s="575"/>
      <c r="AU33" s="1055"/>
      <c r="AV33" s="1055"/>
      <c r="AW33" s="1055"/>
      <c r="AX33" s="1055"/>
      <c r="AY33" s="1055"/>
      <c r="AZ33" s="1055"/>
      <c r="BA33" s="1055"/>
      <c r="BB33" s="1055"/>
      <c r="BC33" s="1055"/>
      <c r="BD33" s="1055"/>
      <c r="BE33" s="496"/>
      <c r="BF33" s="1055"/>
      <c r="BG33" s="1055"/>
      <c r="BH33" s="1054"/>
      <c r="BI33" s="1054"/>
      <c r="BJ33" s="1054"/>
      <c r="BK33" s="1054"/>
    </row>
    <row r="34" spans="1:63" ht="37.5" customHeight="1">
      <c r="AM34" s="523"/>
    </row>
    <row r="35" spans="1:63" ht="37.5" customHeight="1">
      <c r="AM35" s="524"/>
    </row>
    <row r="36" spans="1:63" ht="32.25" customHeight="1">
      <c r="AM36" s="524"/>
    </row>
    <row r="37" spans="1:63" ht="32.25" customHeight="1"/>
  </sheetData>
  <mergeCells count="423">
    <mergeCell ref="L32:N32"/>
    <mergeCell ref="U32:W32"/>
    <mergeCell ref="O32:Q32"/>
    <mergeCell ref="AE1:AL1"/>
    <mergeCell ref="X32:X33"/>
    <mergeCell ref="Y32:Y33"/>
    <mergeCell ref="Z32:Z33"/>
    <mergeCell ref="AA32:AA33"/>
    <mergeCell ref="AB32:AB33"/>
    <mergeCell ref="AC32:AD33"/>
    <mergeCell ref="AF32:AG32"/>
    <mergeCell ref="AH32:AI33"/>
    <mergeCell ref="AJ32:AK33"/>
    <mergeCell ref="AF33:AG33"/>
    <mergeCell ref="R28:T28"/>
    <mergeCell ref="U28:W28"/>
    <mergeCell ref="R30:T30"/>
    <mergeCell ref="U21:W21"/>
    <mergeCell ref="U22:W22"/>
    <mergeCell ref="U24:W24"/>
    <mergeCell ref="U26:W26"/>
    <mergeCell ref="O12:Q12"/>
    <mergeCell ref="L14:N14"/>
    <mergeCell ref="L16:N16"/>
    <mergeCell ref="A32:A33"/>
    <mergeCell ref="B32:B33"/>
    <mergeCell ref="C32:E32"/>
    <mergeCell ref="F32:H32"/>
    <mergeCell ref="I32:K32"/>
    <mergeCell ref="R32:T33"/>
    <mergeCell ref="A2:AL2"/>
    <mergeCell ref="A30:A31"/>
    <mergeCell ref="B30:B31"/>
    <mergeCell ref="C30:E30"/>
    <mergeCell ref="F30:H30"/>
    <mergeCell ref="I30:K30"/>
    <mergeCell ref="O30:Q31"/>
    <mergeCell ref="X30:X31"/>
    <mergeCell ref="Y30:Y31"/>
    <mergeCell ref="Z30:Z31"/>
    <mergeCell ref="AA30:AA31"/>
    <mergeCell ref="AB30:AB31"/>
    <mergeCell ref="AC30:AD31"/>
    <mergeCell ref="AF30:AG30"/>
    <mergeCell ref="AH30:AI31"/>
    <mergeCell ref="AJ30:AK31"/>
    <mergeCell ref="AF31:AG31"/>
    <mergeCell ref="O28:Q28"/>
    <mergeCell ref="L18:N18"/>
    <mergeCell ref="O16:Q16"/>
    <mergeCell ref="O18:Q18"/>
    <mergeCell ref="R14:T14"/>
    <mergeCell ref="U14:W14"/>
    <mergeCell ref="U16:W16"/>
    <mergeCell ref="R18:T18"/>
    <mergeCell ref="X16:X17"/>
    <mergeCell ref="Y16:Y17"/>
    <mergeCell ref="AA16:AA17"/>
    <mergeCell ref="O21:Q21"/>
    <mergeCell ref="O22:Q22"/>
    <mergeCell ref="O24:Q24"/>
    <mergeCell ref="O26:Q26"/>
    <mergeCell ref="R5:T5"/>
    <mergeCell ref="R6:T6"/>
    <mergeCell ref="R8:T8"/>
    <mergeCell ref="R10:T10"/>
    <mergeCell ref="R16:T17"/>
    <mergeCell ref="R21:T21"/>
    <mergeCell ref="R22:T22"/>
    <mergeCell ref="R24:T24"/>
    <mergeCell ref="R26:T26"/>
    <mergeCell ref="R12:T12"/>
    <mergeCell ref="U12:W12"/>
    <mergeCell ref="U18:W19"/>
    <mergeCell ref="X18:X19"/>
    <mergeCell ref="Y18:Y19"/>
    <mergeCell ref="Z18:Z19"/>
    <mergeCell ref="AA18:AA19"/>
    <mergeCell ref="AA24:AA25"/>
    <mergeCell ref="X10:X11"/>
    <mergeCell ref="O14:Q15"/>
    <mergeCell ref="U6:W6"/>
    <mergeCell ref="U8:W8"/>
    <mergeCell ref="U10:W10"/>
    <mergeCell ref="AA14:AA15"/>
    <mergeCell ref="AB14:AB15"/>
    <mergeCell ref="AC14:AD15"/>
    <mergeCell ref="AF14:AG14"/>
    <mergeCell ref="X12:X13"/>
    <mergeCell ref="Y12:Y13"/>
    <mergeCell ref="AF12:AG12"/>
    <mergeCell ref="X14:X15"/>
    <mergeCell ref="Y14:Y15"/>
    <mergeCell ref="A14:A15"/>
    <mergeCell ref="B14:B15"/>
    <mergeCell ref="C14:E14"/>
    <mergeCell ref="A26:A27"/>
    <mergeCell ref="AR28:AT28"/>
    <mergeCell ref="B26:B27"/>
    <mergeCell ref="C26:E26"/>
    <mergeCell ref="L26:N26"/>
    <mergeCell ref="AA26:AA27"/>
    <mergeCell ref="C22:E23"/>
    <mergeCell ref="F22:H22"/>
    <mergeCell ref="I22:K22"/>
    <mergeCell ref="L22:N22"/>
    <mergeCell ref="X22:X23"/>
    <mergeCell ref="A21:B21"/>
    <mergeCell ref="C21:E21"/>
    <mergeCell ref="F21:H21"/>
    <mergeCell ref="I21:K21"/>
    <mergeCell ref="L21:N21"/>
    <mergeCell ref="Y22:Y23"/>
    <mergeCell ref="AB18:AB19"/>
    <mergeCell ref="AC18:AD19"/>
    <mergeCell ref="AF18:AG18"/>
    <mergeCell ref="AH18:AI19"/>
    <mergeCell ref="A28:A29"/>
    <mergeCell ref="B28:B29"/>
    <mergeCell ref="C28:E28"/>
    <mergeCell ref="F28:H28"/>
    <mergeCell ref="AA28:AA29"/>
    <mergeCell ref="AB28:AB29"/>
    <mergeCell ref="I28:K28"/>
    <mergeCell ref="AJ28:AK29"/>
    <mergeCell ref="AC28:AD29"/>
    <mergeCell ref="AF28:AG28"/>
    <mergeCell ref="AH28:AI29"/>
    <mergeCell ref="AM13:AN13"/>
    <mergeCell ref="AF13:AG13"/>
    <mergeCell ref="AC21:AD21"/>
    <mergeCell ref="AA12:AA13"/>
    <mergeCell ref="AB12:AB13"/>
    <mergeCell ref="Z12:Z13"/>
    <mergeCell ref="AE21:AG21"/>
    <mergeCell ref="AH21:AI21"/>
    <mergeCell ref="AC12:AD13"/>
    <mergeCell ref="AB16:AB17"/>
    <mergeCell ref="AC16:AD17"/>
    <mergeCell ref="AF16:AG16"/>
    <mergeCell ref="AH16:AI17"/>
    <mergeCell ref="AJ16:AK17"/>
    <mergeCell ref="AF17:AG17"/>
    <mergeCell ref="Z14:Z15"/>
    <mergeCell ref="AJ21:AK21"/>
    <mergeCell ref="AJ14:AK15"/>
    <mergeCell ref="AF15:AG15"/>
    <mergeCell ref="AJ18:AK19"/>
    <mergeCell ref="AF19:AG19"/>
    <mergeCell ref="AH14:AI15"/>
    <mergeCell ref="AH12:AI13"/>
    <mergeCell ref="Z16:Z17"/>
    <mergeCell ref="AO30:AQ30"/>
    <mergeCell ref="L28:N29"/>
    <mergeCell ref="X28:X29"/>
    <mergeCell ref="Y28:Y29"/>
    <mergeCell ref="Z28:Z29"/>
    <mergeCell ref="AF29:AG29"/>
    <mergeCell ref="AX28:AX29"/>
    <mergeCell ref="AY28:AY29"/>
    <mergeCell ref="AZ28:AZ29"/>
    <mergeCell ref="U30:W30"/>
    <mergeCell ref="L30:N30"/>
    <mergeCell ref="AU28:AW28"/>
    <mergeCell ref="AM28:AM29"/>
    <mergeCell ref="AN28:AN29"/>
    <mergeCell ref="AO28:AQ29"/>
    <mergeCell ref="AR5:AT5"/>
    <mergeCell ref="AU5:AW5"/>
    <mergeCell ref="BJ5:BK5"/>
    <mergeCell ref="A6:A7"/>
    <mergeCell ref="B6:B7"/>
    <mergeCell ref="C6:E7"/>
    <mergeCell ref="AA6:AA7"/>
    <mergeCell ref="AB6:AB7"/>
    <mergeCell ref="AR6:AT7"/>
    <mergeCell ref="AU6:AW6"/>
    <mergeCell ref="AC5:AD5"/>
    <mergeCell ref="AE5:AG5"/>
    <mergeCell ref="AH5:AI5"/>
    <mergeCell ref="AM5:AN5"/>
    <mergeCell ref="AC6:AD7"/>
    <mergeCell ref="BC5:BD5"/>
    <mergeCell ref="BE5:BG5"/>
    <mergeCell ref="BH5:BI5"/>
    <mergeCell ref="AO5:AQ5"/>
    <mergeCell ref="O5:Q5"/>
    <mergeCell ref="O6:Q6"/>
    <mergeCell ref="AO6:AQ6"/>
    <mergeCell ref="Z6:Z7"/>
    <mergeCell ref="BH6:BI7"/>
    <mergeCell ref="A10:A11"/>
    <mergeCell ref="B10:B11"/>
    <mergeCell ref="C10:E10"/>
    <mergeCell ref="X8:X9"/>
    <mergeCell ref="Y8:Y9"/>
    <mergeCell ref="X6:X7"/>
    <mergeCell ref="Y6:Y7"/>
    <mergeCell ref="A5:B5"/>
    <mergeCell ref="C5:E5"/>
    <mergeCell ref="F5:H5"/>
    <mergeCell ref="I5:K5"/>
    <mergeCell ref="L5:N5"/>
    <mergeCell ref="O8:Q8"/>
    <mergeCell ref="O10:Q10"/>
    <mergeCell ref="F6:H6"/>
    <mergeCell ref="I6:K6"/>
    <mergeCell ref="L6:N6"/>
    <mergeCell ref="A8:A9"/>
    <mergeCell ref="B8:B9"/>
    <mergeCell ref="C8:E8"/>
    <mergeCell ref="F8:H9"/>
    <mergeCell ref="I8:K8"/>
    <mergeCell ref="L8:N8"/>
    <mergeCell ref="U5:W5"/>
    <mergeCell ref="A24:A25"/>
    <mergeCell ref="B24:B25"/>
    <mergeCell ref="I24:K24"/>
    <mergeCell ref="L24:N24"/>
    <mergeCell ref="A12:A13"/>
    <mergeCell ref="B12:B13"/>
    <mergeCell ref="C12:E12"/>
    <mergeCell ref="F12:H12"/>
    <mergeCell ref="I12:K12"/>
    <mergeCell ref="L12:N13"/>
    <mergeCell ref="F14:H14"/>
    <mergeCell ref="I14:K14"/>
    <mergeCell ref="A16:A17"/>
    <mergeCell ref="B16:B17"/>
    <mergeCell ref="C16:E16"/>
    <mergeCell ref="F16:H16"/>
    <mergeCell ref="I16:K16"/>
    <mergeCell ref="A18:A19"/>
    <mergeCell ref="B18:B19"/>
    <mergeCell ref="C18:E18"/>
    <mergeCell ref="F18:H18"/>
    <mergeCell ref="I18:K18"/>
    <mergeCell ref="A22:A23"/>
    <mergeCell ref="B22:B23"/>
    <mergeCell ref="Y10:Y11"/>
    <mergeCell ref="F10:H10"/>
    <mergeCell ref="I10:K11"/>
    <mergeCell ref="L10:N10"/>
    <mergeCell ref="AB10:AB11"/>
    <mergeCell ref="Z10:Z11"/>
    <mergeCell ref="AU10:AW10"/>
    <mergeCell ref="AO10:AQ10"/>
    <mergeCell ref="AH8:AI9"/>
    <mergeCell ref="AM8:AM9"/>
    <mergeCell ref="AN8:AN9"/>
    <mergeCell ref="AO8:AQ8"/>
    <mergeCell ref="AF9:AG9"/>
    <mergeCell ref="AF10:AG10"/>
    <mergeCell ref="AC10:AD11"/>
    <mergeCell ref="AH10:AI11"/>
    <mergeCell ref="AA10:AA11"/>
    <mergeCell ref="AC8:AD9"/>
    <mergeCell ref="Z8:Z9"/>
    <mergeCell ref="AA8:AA9"/>
    <mergeCell ref="AB8:AB9"/>
    <mergeCell ref="Z24:Z25"/>
    <mergeCell ref="Y26:Y27"/>
    <mergeCell ref="Z26:Z27"/>
    <mergeCell ref="C24:E24"/>
    <mergeCell ref="F24:H25"/>
    <mergeCell ref="X26:X27"/>
    <mergeCell ref="F26:H26"/>
    <mergeCell ref="I26:K27"/>
    <mergeCell ref="X24:X25"/>
    <mergeCell ref="Y24:Y25"/>
    <mergeCell ref="BF7:BG7"/>
    <mergeCell ref="BH8:BI9"/>
    <mergeCell ref="AF11:AG11"/>
    <mergeCell ref="BF9:BG9"/>
    <mergeCell ref="AX8:AX9"/>
    <mergeCell ref="AY8:AY9"/>
    <mergeCell ref="AZ8:AZ9"/>
    <mergeCell ref="BF10:BG10"/>
    <mergeCell ref="BH10:BI11"/>
    <mergeCell ref="BA8:BA9"/>
    <mergeCell ref="BB8:BB9"/>
    <mergeCell ref="BC8:BD9"/>
    <mergeCell ref="BF8:BG8"/>
    <mergeCell ref="AX10:AX11"/>
    <mergeCell ref="AY10:AY11"/>
    <mergeCell ref="AZ10:AZ11"/>
    <mergeCell ref="AM10:AM11"/>
    <mergeCell ref="AN10:AN11"/>
    <mergeCell ref="AF8:AG8"/>
    <mergeCell ref="AR8:AT8"/>
    <mergeCell ref="AU8:AW9"/>
    <mergeCell ref="AR10:AT10"/>
    <mergeCell ref="BF11:BG11"/>
    <mergeCell ref="BC21:BD21"/>
    <mergeCell ref="BF24:BG24"/>
    <mergeCell ref="AF7:AG7"/>
    <mergeCell ref="AF6:AG6"/>
    <mergeCell ref="AH6:AI7"/>
    <mergeCell ref="BA6:BA7"/>
    <mergeCell ref="BB6:BB7"/>
    <mergeCell ref="BC6:BD7"/>
    <mergeCell ref="BF6:BG6"/>
    <mergeCell ref="BA10:BA11"/>
    <mergeCell ref="BB10:BB11"/>
    <mergeCell ref="BC10:BD11"/>
    <mergeCell ref="AO13:AQ13"/>
    <mergeCell ref="AO21:AQ21"/>
    <mergeCell ref="BF21:BG21"/>
    <mergeCell ref="AR13:AT13"/>
    <mergeCell ref="AU13:AW13"/>
    <mergeCell ref="BC13:BD13"/>
    <mergeCell ref="BE13:BG13"/>
    <mergeCell ref="AX6:AX7"/>
    <mergeCell ref="AY6:AY7"/>
    <mergeCell ref="AZ6:AZ7"/>
    <mergeCell ref="AM6:AM7"/>
    <mergeCell ref="AN6:AN7"/>
    <mergeCell ref="BH24:BI25"/>
    <mergeCell ref="BB22:BB23"/>
    <mergeCell ref="BC22:BD23"/>
    <mergeCell ref="BC24:BD25"/>
    <mergeCell ref="AX22:AX23"/>
    <mergeCell ref="AY22:AY23"/>
    <mergeCell ref="AZ22:AZ23"/>
    <mergeCell ref="BA22:BA23"/>
    <mergeCell ref="AR22:AT23"/>
    <mergeCell ref="BF22:BG22"/>
    <mergeCell ref="BF25:BG25"/>
    <mergeCell ref="AY24:AY25"/>
    <mergeCell ref="AZ24:AZ25"/>
    <mergeCell ref="BA24:BA25"/>
    <mergeCell ref="BB24:BB25"/>
    <mergeCell ref="AF27:AG27"/>
    <mergeCell ref="AB26:AB27"/>
    <mergeCell ref="AJ26:AK27"/>
    <mergeCell ref="AB24:AB25"/>
    <mergeCell ref="AF23:AG23"/>
    <mergeCell ref="AU22:AW22"/>
    <mergeCell ref="AH22:AI23"/>
    <mergeCell ref="AM22:AM23"/>
    <mergeCell ref="AN22:AN23"/>
    <mergeCell ref="AO22:AQ22"/>
    <mergeCell ref="AF25:AG25"/>
    <mergeCell ref="AC24:AD25"/>
    <mergeCell ref="AM27:AN27"/>
    <mergeCell ref="AO27:AQ27"/>
    <mergeCell ref="AC26:AD27"/>
    <mergeCell ref="AF26:AG26"/>
    <mergeCell ref="AH26:AI27"/>
    <mergeCell ref="AJ22:AK23"/>
    <mergeCell ref="AJ24:AK25"/>
    <mergeCell ref="AM32:AM33"/>
    <mergeCell ref="AN32:AN33"/>
    <mergeCell ref="AO32:AQ32"/>
    <mergeCell ref="AR32:AT32"/>
    <mergeCell ref="AU32:AW33"/>
    <mergeCell ref="AX32:AX33"/>
    <mergeCell ref="BJ30:BK31"/>
    <mergeCell ref="BJ32:BK33"/>
    <mergeCell ref="AY32:AY33"/>
    <mergeCell ref="AZ32:AZ33"/>
    <mergeCell ref="AY30:AY31"/>
    <mergeCell ref="AZ30:AZ31"/>
    <mergeCell ref="AX30:AX31"/>
    <mergeCell ref="AR30:AT31"/>
    <mergeCell ref="AU30:AW30"/>
    <mergeCell ref="BA32:BA33"/>
    <mergeCell ref="BB32:BB33"/>
    <mergeCell ref="BC32:BD33"/>
    <mergeCell ref="BF32:BG32"/>
    <mergeCell ref="BH32:BI33"/>
    <mergeCell ref="BF33:BG33"/>
    <mergeCell ref="BH30:BI31"/>
    <mergeCell ref="BF31:BG31"/>
    <mergeCell ref="AN30:AN31"/>
    <mergeCell ref="BJ6:BK7"/>
    <mergeCell ref="BJ8:BK9"/>
    <mergeCell ref="BJ10:BK11"/>
    <mergeCell ref="BJ13:BK13"/>
    <mergeCell ref="BJ21:BK21"/>
    <mergeCell ref="BJ22:BK23"/>
    <mergeCell ref="BJ24:BK25"/>
    <mergeCell ref="Z22:Z23"/>
    <mergeCell ref="AA22:AA23"/>
    <mergeCell ref="AB22:AB23"/>
    <mergeCell ref="AC22:AD23"/>
    <mergeCell ref="AF22:AG22"/>
    <mergeCell ref="AU24:AW25"/>
    <mergeCell ref="AX24:AX25"/>
    <mergeCell ref="AF24:AG24"/>
    <mergeCell ref="AH24:AI25"/>
    <mergeCell ref="AM24:AM25"/>
    <mergeCell ref="AN24:AN25"/>
    <mergeCell ref="AO24:AQ24"/>
    <mergeCell ref="AR24:AT24"/>
    <mergeCell ref="BH22:BI23"/>
    <mergeCell ref="BF23:BG23"/>
    <mergeCell ref="BH13:BI13"/>
    <mergeCell ref="BH21:BI21"/>
    <mergeCell ref="BJ27:BK27"/>
    <mergeCell ref="BJ28:BK29"/>
    <mergeCell ref="BA30:BA31"/>
    <mergeCell ref="BB30:BB31"/>
    <mergeCell ref="BC30:BD31"/>
    <mergeCell ref="BF30:BG30"/>
    <mergeCell ref="AM30:AM31"/>
    <mergeCell ref="AH4:AI4"/>
    <mergeCell ref="AJ5:AK5"/>
    <mergeCell ref="AJ6:AK7"/>
    <mergeCell ref="AJ8:AK9"/>
    <mergeCell ref="AJ10:AK11"/>
    <mergeCell ref="AJ12:AK13"/>
    <mergeCell ref="BA28:BA29"/>
    <mergeCell ref="BF29:BG29"/>
    <mergeCell ref="BH27:BI27"/>
    <mergeCell ref="BC27:BD27"/>
    <mergeCell ref="BE27:BG27"/>
    <mergeCell ref="AR27:AT27"/>
    <mergeCell ref="AU27:AW27"/>
    <mergeCell ref="BH28:BI29"/>
    <mergeCell ref="BB28:BB29"/>
    <mergeCell ref="BC28:BD29"/>
    <mergeCell ref="BF28:BG28"/>
  </mergeCells>
  <phoneticPr fontId="1"/>
  <printOptions horizontalCentered="1"/>
  <pageMargins left="0.59055118110236227" right="0" top="0.55118110236220474" bottom="0.15748031496062992" header="0.31496062992125984" footer="0.31496062992125984"/>
  <pageSetup paperSize="9" scale="47"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605AE-BE44-411E-9093-6AFF02DF8878}">
  <sheetPr>
    <tabColor theme="0" tint="-0.14999847407452621"/>
    <pageSetUpPr fitToPage="1"/>
  </sheetPr>
  <dimension ref="A1:DL35"/>
  <sheetViews>
    <sheetView showGridLines="0" view="pageBreakPreview" zoomScale="40" zoomScaleNormal="40" zoomScaleSheetLayoutView="40" workbookViewId="0">
      <selection activeCell="M89" sqref="M89"/>
    </sheetView>
  </sheetViews>
  <sheetFormatPr defaultColWidth="2.75" defaultRowHeight="19.5"/>
  <cols>
    <col min="1" max="1" width="6.625" style="79" customWidth="1"/>
    <col min="2" max="2" width="37.25" style="80" customWidth="1"/>
    <col min="3" max="13" width="4.75" style="80" customWidth="1"/>
    <col min="14" max="20" width="4.25" style="80" customWidth="1"/>
    <col min="21" max="21" width="4.625" style="80" customWidth="1"/>
    <col min="22" max="22" width="2.75" style="80" customWidth="1"/>
    <col min="23" max="23" width="5.375" style="80" customWidth="1"/>
    <col min="24" max="25" width="5" style="80" customWidth="1"/>
    <col min="26" max="26" width="6.375" style="80" customWidth="1"/>
    <col min="27" max="27" width="8.875" style="80" customWidth="1"/>
    <col min="28" max="28" width="28.125" style="80" bestFit="1" customWidth="1"/>
    <col min="29" max="47" width="5.375" style="80" customWidth="1"/>
    <col min="48" max="49" width="4.75" style="80" customWidth="1"/>
    <col min="50" max="51" width="4.875" style="80" customWidth="1"/>
    <col min="52" max="113" width="8.875" style="80" customWidth="1"/>
    <col min="114" max="114" width="3.375" style="80" customWidth="1"/>
    <col min="115" max="115" width="22.125" style="80" customWidth="1"/>
    <col min="116" max="236" width="2.75" style="80"/>
    <col min="237" max="237" width="6.625" style="80" customWidth="1"/>
    <col min="238" max="238" width="32.375" style="80" bestFit="1" customWidth="1"/>
    <col min="239" max="265" width="4.25" style="80" customWidth="1"/>
    <col min="266" max="266" width="4.625" style="80" customWidth="1"/>
    <col min="267" max="267" width="2.75" style="80" customWidth="1"/>
    <col min="268" max="269" width="5.375" style="80" customWidth="1"/>
    <col min="270" max="271" width="5.75" style="80" customWidth="1"/>
    <col min="272" max="272" width="2.75" style="80" customWidth="1"/>
    <col min="273" max="273" width="10.375" style="80" customWidth="1"/>
    <col min="274" max="369" width="8.875" style="80" customWidth="1"/>
    <col min="370" max="370" width="3.375" style="80" customWidth="1"/>
    <col min="371" max="371" width="22.125" style="80" customWidth="1"/>
    <col min="372" max="492" width="2.75" style="80"/>
    <col min="493" max="493" width="6.625" style="80" customWidth="1"/>
    <col min="494" max="494" width="32.375" style="80" bestFit="1" customWidth="1"/>
    <col min="495" max="521" width="4.25" style="80" customWidth="1"/>
    <col min="522" max="522" width="4.625" style="80" customWidth="1"/>
    <col min="523" max="523" width="2.75" style="80" customWidth="1"/>
    <col min="524" max="525" width="5.375" style="80" customWidth="1"/>
    <col min="526" max="527" width="5.75" style="80" customWidth="1"/>
    <col min="528" max="528" width="2.75" style="80" customWidth="1"/>
    <col min="529" max="529" width="10.375" style="80" customWidth="1"/>
    <col min="530" max="625" width="8.875" style="80" customWidth="1"/>
    <col min="626" max="626" width="3.375" style="80" customWidth="1"/>
    <col min="627" max="627" width="22.125" style="80" customWidth="1"/>
    <col min="628" max="748" width="2.75" style="80"/>
    <col min="749" max="749" width="6.625" style="80" customWidth="1"/>
    <col min="750" max="750" width="32.375" style="80" bestFit="1" customWidth="1"/>
    <col min="751" max="777" width="4.25" style="80" customWidth="1"/>
    <col min="778" max="778" width="4.625" style="80" customWidth="1"/>
    <col min="779" max="779" width="2.75" style="80" customWidth="1"/>
    <col min="780" max="781" width="5.375" style="80" customWidth="1"/>
    <col min="782" max="783" width="5.75" style="80" customWidth="1"/>
    <col min="784" max="784" width="2.75" style="80" customWidth="1"/>
    <col min="785" max="785" width="10.375" style="80" customWidth="1"/>
    <col min="786" max="881" width="8.875" style="80" customWidth="1"/>
    <col min="882" max="882" width="3.375" style="80" customWidth="1"/>
    <col min="883" max="883" width="22.125" style="80" customWidth="1"/>
    <col min="884" max="1004" width="2.75" style="80"/>
    <col min="1005" max="1005" width="6.625" style="80" customWidth="1"/>
    <col min="1006" max="1006" width="32.375" style="80" bestFit="1" customWidth="1"/>
    <col min="1007" max="1033" width="4.25" style="80" customWidth="1"/>
    <col min="1034" max="1034" width="4.625" style="80" customWidth="1"/>
    <col min="1035" max="1035" width="2.75" style="80" customWidth="1"/>
    <col min="1036" max="1037" width="5.375" style="80" customWidth="1"/>
    <col min="1038" max="1039" width="5.75" style="80" customWidth="1"/>
    <col min="1040" max="1040" width="2.75" style="80" customWidth="1"/>
    <col min="1041" max="1041" width="10.375" style="80" customWidth="1"/>
    <col min="1042" max="1137" width="8.875" style="80" customWidth="1"/>
    <col min="1138" max="1138" width="3.375" style="80" customWidth="1"/>
    <col min="1139" max="1139" width="22.125" style="80" customWidth="1"/>
    <col min="1140" max="1260" width="2.75" style="80"/>
    <col min="1261" max="1261" width="6.625" style="80" customWidth="1"/>
    <col min="1262" max="1262" width="32.375" style="80" bestFit="1" customWidth="1"/>
    <col min="1263" max="1289" width="4.25" style="80" customWidth="1"/>
    <col min="1290" max="1290" width="4.625" style="80" customWidth="1"/>
    <col min="1291" max="1291" width="2.75" style="80" customWidth="1"/>
    <col min="1292" max="1293" width="5.375" style="80" customWidth="1"/>
    <col min="1294" max="1295" width="5.75" style="80" customWidth="1"/>
    <col min="1296" max="1296" width="2.75" style="80" customWidth="1"/>
    <col min="1297" max="1297" width="10.375" style="80" customWidth="1"/>
    <col min="1298" max="1393" width="8.875" style="80" customWidth="1"/>
    <col min="1394" max="1394" width="3.375" style="80" customWidth="1"/>
    <col min="1395" max="1395" width="22.125" style="80" customWidth="1"/>
    <col min="1396" max="1516" width="2.75" style="80"/>
    <col min="1517" max="1517" width="6.625" style="80" customWidth="1"/>
    <col min="1518" max="1518" width="32.375" style="80" bestFit="1" customWidth="1"/>
    <col min="1519" max="1545" width="4.25" style="80" customWidth="1"/>
    <col min="1546" max="1546" width="4.625" style="80" customWidth="1"/>
    <col min="1547" max="1547" width="2.75" style="80" customWidth="1"/>
    <col min="1548" max="1549" width="5.375" style="80" customWidth="1"/>
    <col min="1550" max="1551" width="5.75" style="80" customWidth="1"/>
    <col min="1552" max="1552" width="2.75" style="80" customWidth="1"/>
    <col min="1553" max="1553" width="10.375" style="80" customWidth="1"/>
    <col min="1554" max="1649" width="8.875" style="80" customWidth="1"/>
    <col min="1650" max="1650" width="3.375" style="80" customWidth="1"/>
    <col min="1651" max="1651" width="22.125" style="80" customWidth="1"/>
    <col min="1652" max="1772" width="2.75" style="80"/>
    <col min="1773" max="1773" width="6.625" style="80" customWidth="1"/>
    <col min="1774" max="1774" width="32.375" style="80" bestFit="1" customWidth="1"/>
    <col min="1775" max="1801" width="4.25" style="80" customWidth="1"/>
    <col min="1802" max="1802" width="4.625" style="80" customWidth="1"/>
    <col min="1803" max="1803" width="2.75" style="80" customWidth="1"/>
    <col min="1804" max="1805" width="5.375" style="80" customWidth="1"/>
    <col min="1806" max="1807" width="5.75" style="80" customWidth="1"/>
    <col min="1808" max="1808" width="2.75" style="80" customWidth="1"/>
    <col min="1809" max="1809" width="10.375" style="80" customWidth="1"/>
    <col min="1810" max="1905" width="8.875" style="80" customWidth="1"/>
    <col min="1906" max="1906" width="3.375" style="80" customWidth="1"/>
    <col min="1907" max="1907" width="22.125" style="80" customWidth="1"/>
    <col min="1908" max="2028" width="2.75" style="80"/>
    <col min="2029" max="2029" width="6.625" style="80" customWidth="1"/>
    <col min="2030" max="2030" width="32.375" style="80" bestFit="1" customWidth="1"/>
    <col min="2031" max="2057" width="4.25" style="80" customWidth="1"/>
    <col min="2058" max="2058" width="4.625" style="80" customWidth="1"/>
    <col min="2059" max="2059" width="2.75" style="80" customWidth="1"/>
    <col min="2060" max="2061" width="5.375" style="80" customWidth="1"/>
    <col min="2062" max="2063" width="5.75" style="80" customWidth="1"/>
    <col min="2064" max="2064" width="2.75" style="80" customWidth="1"/>
    <col min="2065" max="2065" width="10.375" style="80" customWidth="1"/>
    <col min="2066" max="2161" width="8.875" style="80" customWidth="1"/>
    <col min="2162" max="2162" width="3.375" style="80" customWidth="1"/>
    <col min="2163" max="2163" width="22.125" style="80" customWidth="1"/>
    <col min="2164" max="2284" width="2.75" style="80"/>
    <col min="2285" max="2285" width="6.625" style="80" customWidth="1"/>
    <col min="2286" max="2286" width="32.375" style="80" bestFit="1" customWidth="1"/>
    <col min="2287" max="2313" width="4.25" style="80" customWidth="1"/>
    <col min="2314" max="2314" width="4.625" style="80" customWidth="1"/>
    <col min="2315" max="2315" width="2.75" style="80" customWidth="1"/>
    <col min="2316" max="2317" width="5.375" style="80" customWidth="1"/>
    <col min="2318" max="2319" width="5.75" style="80" customWidth="1"/>
    <col min="2320" max="2320" width="2.75" style="80" customWidth="1"/>
    <col min="2321" max="2321" width="10.375" style="80" customWidth="1"/>
    <col min="2322" max="2417" width="8.875" style="80" customWidth="1"/>
    <col min="2418" max="2418" width="3.375" style="80" customWidth="1"/>
    <col min="2419" max="2419" width="22.125" style="80" customWidth="1"/>
    <col min="2420" max="2540" width="2.75" style="80"/>
    <col min="2541" max="2541" width="6.625" style="80" customWidth="1"/>
    <col min="2542" max="2542" width="32.375" style="80" bestFit="1" customWidth="1"/>
    <col min="2543" max="2569" width="4.25" style="80" customWidth="1"/>
    <col min="2570" max="2570" width="4.625" style="80" customWidth="1"/>
    <col min="2571" max="2571" width="2.75" style="80" customWidth="1"/>
    <col min="2572" max="2573" width="5.375" style="80" customWidth="1"/>
    <col min="2574" max="2575" width="5.75" style="80" customWidth="1"/>
    <col min="2576" max="2576" width="2.75" style="80" customWidth="1"/>
    <col min="2577" max="2577" width="10.375" style="80" customWidth="1"/>
    <col min="2578" max="2673" width="8.875" style="80" customWidth="1"/>
    <col min="2674" max="2674" width="3.375" style="80" customWidth="1"/>
    <col min="2675" max="2675" width="22.125" style="80" customWidth="1"/>
    <col min="2676" max="2796" width="2.75" style="80"/>
    <col min="2797" max="2797" width="6.625" style="80" customWidth="1"/>
    <col min="2798" max="2798" width="32.375" style="80" bestFit="1" customWidth="1"/>
    <col min="2799" max="2825" width="4.25" style="80" customWidth="1"/>
    <col min="2826" max="2826" width="4.625" style="80" customWidth="1"/>
    <col min="2827" max="2827" width="2.75" style="80" customWidth="1"/>
    <col min="2828" max="2829" width="5.375" style="80" customWidth="1"/>
    <col min="2830" max="2831" width="5.75" style="80" customWidth="1"/>
    <col min="2832" max="2832" width="2.75" style="80" customWidth="1"/>
    <col min="2833" max="2833" width="10.375" style="80" customWidth="1"/>
    <col min="2834" max="2929" width="8.875" style="80" customWidth="1"/>
    <col min="2930" max="2930" width="3.375" style="80" customWidth="1"/>
    <col min="2931" max="2931" width="22.125" style="80" customWidth="1"/>
    <col min="2932" max="3052" width="2.75" style="80"/>
    <col min="3053" max="3053" width="6.625" style="80" customWidth="1"/>
    <col min="3054" max="3054" width="32.375" style="80" bestFit="1" customWidth="1"/>
    <col min="3055" max="3081" width="4.25" style="80" customWidth="1"/>
    <col min="3082" max="3082" width="4.625" style="80" customWidth="1"/>
    <col min="3083" max="3083" width="2.75" style="80" customWidth="1"/>
    <col min="3084" max="3085" width="5.375" style="80" customWidth="1"/>
    <col min="3086" max="3087" width="5.75" style="80" customWidth="1"/>
    <col min="3088" max="3088" width="2.75" style="80" customWidth="1"/>
    <col min="3089" max="3089" width="10.375" style="80" customWidth="1"/>
    <col min="3090" max="3185" width="8.875" style="80" customWidth="1"/>
    <col min="3186" max="3186" width="3.375" style="80" customWidth="1"/>
    <col min="3187" max="3187" width="22.125" style="80" customWidth="1"/>
    <col min="3188" max="3308" width="2.75" style="80"/>
    <col min="3309" max="3309" width="6.625" style="80" customWidth="1"/>
    <col min="3310" max="3310" width="32.375" style="80" bestFit="1" customWidth="1"/>
    <col min="3311" max="3337" width="4.25" style="80" customWidth="1"/>
    <col min="3338" max="3338" width="4.625" style="80" customWidth="1"/>
    <col min="3339" max="3339" width="2.75" style="80" customWidth="1"/>
    <col min="3340" max="3341" width="5.375" style="80" customWidth="1"/>
    <col min="3342" max="3343" width="5.75" style="80" customWidth="1"/>
    <col min="3344" max="3344" width="2.75" style="80" customWidth="1"/>
    <col min="3345" max="3345" width="10.375" style="80" customWidth="1"/>
    <col min="3346" max="3441" width="8.875" style="80" customWidth="1"/>
    <col min="3442" max="3442" width="3.375" style="80" customWidth="1"/>
    <col min="3443" max="3443" width="22.125" style="80" customWidth="1"/>
    <col min="3444" max="3564" width="2.75" style="80"/>
    <col min="3565" max="3565" width="6.625" style="80" customWidth="1"/>
    <col min="3566" max="3566" width="32.375" style="80" bestFit="1" customWidth="1"/>
    <col min="3567" max="3593" width="4.25" style="80" customWidth="1"/>
    <col min="3594" max="3594" width="4.625" style="80" customWidth="1"/>
    <col min="3595" max="3595" width="2.75" style="80" customWidth="1"/>
    <col min="3596" max="3597" width="5.375" style="80" customWidth="1"/>
    <col min="3598" max="3599" width="5.75" style="80" customWidth="1"/>
    <col min="3600" max="3600" width="2.75" style="80" customWidth="1"/>
    <col min="3601" max="3601" width="10.375" style="80" customWidth="1"/>
    <col min="3602" max="3697" width="8.875" style="80" customWidth="1"/>
    <col min="3698" max="3698" width="3.375" style="80" customWidth="1"/>
    <col min="3699" max="3699" width="22.125" style="80" customWidth="1"/>
    <col min="3700" max="3820" width="2.75" style="80"/>
    <col min="3821" max="3821" width="6.625" style="80" customWidth="1"/>
    <col min="3822" max="3822" width="32.375" style="80" bestFit="1" customWidth="1"/>
    <col min="3823" max="3849" width="4.25" style="80" customWidth="1"/>
    <col min="3850" max="3850" width="4.625" style="80" customWidth="1"/>
    <col min="3851" max="3851" width="2.75" style="80" customWidth="1"/>
    <col min="3852" max="3853" width="5.375" style="80" customWidth="1"/>
    <col min="3854" max="3855" width="5.75" style="80" customWidth="1"/>
    <col min="3856" max="3856" width="2.75" style="80" customWidth="1"/>
    <col min="3857" max="3857" width="10.375" style="80" customWidth="1"/>
    <col min="3858" max="3953" width="8.875" style="80" customWidth="1"/>
    <col min="3954" max="3954" width="3.375" style="80" customWidth="1"/>
    <col min="3955" max="3955" width="22.125" style="80" customWidth="1"/>
    <col min="3956" max="4076" width="2.75" style="80"/>
    <col min="4077" max="4077" width="6.625" style="80" customWidth="1"/>
    <col min="4078" max="4078" width="32.375" style="80" bestFit="1" customWidth="1"/>
    <col min="4079" max="4105" width="4.25" style="80" customWidth="1"/>
    <col min="4106" max="4106" width="4.625" style="80" customWidth="1"/>
    <col min="4107" max="4107" width="2.75" style="80" customWidth="1"/>
    <col min="4108" max="4109" width="5.375" style="80" customWidth="1"/>
    <col min="4110" max="4111" width="5.75" style="80" customWidth="1"/>
    <col min="4112" max="4112" width="2.75" style="80" customWidth="1"/>
    <col min="4113" max="4113" width="10.375" style="80" customWidth="1"/>
    <col min="4114" max="4209" width="8.875" style="80" customWidth="1"/>
    <col min="4210" max="4210" width="3.375" style="80" customWidth="1"/>
    <col min="4211" max="4211" width="22.125" style="80" customWidth="1"/>
    <col min="4212" max="4332" width="2.75" style="80"/>
    <col min="4333" max="4333" width="6.625" style="80" customWidth="1"/>
    <col min="4334" max="4334" width="32.375" style="80" bestFit="1" customWidth="1"/>
    <col min="4335" max="4361" width="4.25" style="80" customWidth="1"/>
    <col min="4362" max="4362" width="4.625" style="80" customWidth="1"/>
    <col min="4363" max="4363" width="2.75" style="80" customWidth="1"/>
    <col min="4364" max="4365" width="5.375" style="80" customWidth="1"/>
    <col min="4366" max="4367" width="5.75" style="80" customWidth="1"/>
    <col min="4368" max="4368" width="2.75" style="80" customWidth="1"/>
    <col min="4369" max="4369" width="10.375" style="80" customWidth="1"/>
    <col min="4370" max="4465" width="8.875" style="80" customWidth="1"/>
    <col min="4466" max="4466" width="3.375" style="80" customWidth="1"/>
    <col min="4467" max="4467" width="22.125" style="80" customWidth="1"/>
    <col min="4468" max="4588" width="2.75" style="80"/>
    <col min="4589" max="4589" width="6.625" style="80" customWidth="1"/>
    <col min="4590" max="4590" width="32.375" style="80" bestFit="1" customWidth="1"/>
    <col min="4591" max="4617" width="4.25" style="80" customWidth="1"/>
    <col min="4618" max="4618" width="4.625" style="80" customWidth="1"/>
    <col min="4619" max="4619" width="2.75" style="80" customWidth="1"/>
    <col min="4620" max="4621" width="5.375" style="80" customWidth="1"/>
    <col min="4622" max="4623" width="5.75" style="80" customWidth="1"/>
    <col min="4624" max="4624" width="2.75" style="80" customWidth="1"/>
    <col min="4625" max="4625" width="10.375" style="80" customWidth="1"/>
    <col min="4626" max="4721" width="8.875" style="80" customWidth="1"/>
    <col min="4722" max="4722" width="3.375" style="80" customWidth="1"/>
    <col min="4723" max="4723" width="22.125" style="80" customWidth="1"/>
    <col min="4724" max="4844" width="2.75" style="80"/>
    <col min="4845" max="4845" width="6.625" style="80" customWidth="1"/>
    <col min="4846" max="4846" width="32.375" style="80" bestFit="1" customWidth="1"/>
    <col min="4847" max="4873" width="4.25" style="80" customWidth="1"/>
    <col min="4874" max="4874" width="4.625" style="80" customWidth="1"/>
    <col min="4875" max="4875" width="2.75" style="80" customWidth="1"/>
    <col min="4876" max="4877" width="5.375" style="80" customWidth="1"/>
    <col min="4878" max="4879" width="5.75" style="80" customWidth="1"/>
    <col min="4880" max="4880" width="2.75" style="80" customWidth="1"/>
    <col min="4881" max="4881" width="10.375" style="80" customWidth="1"/>
    <col min="4882" max="4977" width="8.875" style="80" customWidth="1"/>
    <col min="4978" max="4978" width="3.375" style="80" customWidth="1"/>
    <col min="4979" max="4979" width="22.125" style="80" customWidth="1"/>
    <col min="4980" max="5100" width="2.75" style="80"/>
    <col min="5101" max="5101" width="6.625" style="80" customWidth="1"/>
    <col min="5102" max="5102" width="32.375" style="80" bestFit="1" customWidth="1"/>
    <col min="5103" max="5129" width="4.25" style="80" customWidth="1"/>
    <col min="5130" max="5130" width="4.625" style="80" customWidth="1"/>
    <col min="5131" max="5131" width="2.75" style="80" customWidth="1"/>
    <col min="5132" max="5133" width="5.375" style="80" customWidth="1"/>
    <col min="5134" max="5135" width="5.75" style="80" customWidth="1"/>
    <col min="5136" max="5136" width="2.75" style="80" customWidth="1"/>
    <col min="5137" max="5137" width="10.375" style="80" customWidth="1"/>
    <col min="5138" max="5233" width="8.875" style="80" customWidth="1"/>
    <col min="5234" max="5234" width="3.375" style="80" customWidth="1"/>
    <col min="5235" max="5235" width="22.125" style="80" customWidth="1"/>
    <col min="5236" max="5356" width="2.75" style="80"/>
    <col min="5357" max="5357" width="6.625" style="80" customWidth="1"/>
    <col min="5358" max="5358" width="32.375" style="80" bestFit="1" customWidth="1"/>
    <col min="5359" max="5385" width="4.25" style="80" customWidth="1"/>
    <col min="5386" max="5386" width="4.625" style="80" customWidth="1"/>
    <col min="5387" max="5387" width="2.75" style="80" customWidth="1"/>
    <col min="5388" max="5389" width="5.375" style="80" customWidth="1"/>
    <col min="5390" max="5391" width="5.75" style="80" customWidth="1"/>
    <col min="5392" max="5392" width="2.75" style="80" customWidth="1"/>
    <col min="5393" max="5393" width="10.375" style="80" customWidth="1"/>
    <col min="5394" max="5489" width="8.875" style="80" customWidth="1"/>
    <col min="5490" max="5490" width="3.375" style="80" customWidth="1"/>
    <col min="5491" max="5491" width="22.125" style="80" customWidth="1"/>
    <col min="5492" max="5612" width="2.75" style="80"/>
    <col min="5613" max="5613" width="6.625" style="80" customWidth="1"/>
    <col min="5614" max="5614" width="32.375" style="80" bestFit="1" customWidth="1"/>
    <col min="5615" max="5641" width="4.25" style="80" customWidth="1"/>
    <col min="5642" max="5642" width="4.625" style="80" customWidth="1"/>
    <col min="5643" max="5643" width="2.75" style="80" customWidth="1"/>
    <col min="5644" max="5645" width="5.375" style="80" customWidth="1"/>
    <col min="5646" max="5647" width="5.75" style="80" customWidth="1"/>
    <col min="5648" max="5648" width="2.75" style="80" customWidth="1"/>
    <col min="5649" max="5649" width="10.375" style="80" customWidth="1"/>
    <col min="5650" max="5745" width="8.875" style="80" customWidth="1"/>
    <col min="5746" max="5746" width="3.375" style="80" customWidth="1"/>
    <col min="5747" max="5747" width="22.125" style="80" customWidth="1"/>
    <col min="5748" max="5868" width="2.75" style="80"/>
    <col min="5869" max="5869" width="6.625" style="80" customWidth="1"/>
    <col min="5870" max="5870" width="32.375" style="80" bestFit="1" customWidth="1"/>
    <col min="5871" max="5897" width="4.25" style="80" customWidth="1"/>
    <col min="5898" max="5898" width="4.625" style="80" customWidth="1"/>
    <col min="5899" max="5899" width="2.75" style="80" customWidth="1"/>
    <col min="5900" max="5901" width="5.375" style="80" customWidth="1"/>
    <col min="5902" max="5903" width="5.75" style="80" customWidth="1"/>
    <col min="5904" max="5904" width="2.75" style="80" customWidth="1"/>
    <col min="5905" max="5905" width="10.375" style="80" customWidth="1"/>
    <col min="5906" max="6001" width="8.875" style="80" customWidth="1"/>
    <col min="6002" max="6002" width="3.375" style="80" customWidth="1"/>
    <col min="6003" max="6003" width="22.125" style="80" customWidth="1"/>
    <col min="6004" max="6124" width="2.75" style="80"/>
    <col min="6125" max="6125" width="6.625" style="80" customWidth="1"/>
    <col min="6126" max="6126" width="32.375" style="80" bestFit="1" customWidth="1"/>
    <col min="6127" max="6153" width="4.25" style="80" customWidth="1"/>
    <col min="6154" max="6154" width="4.625" style="80" customWidth="1"/>
    <col min="6155" max="6155" width="2.75" style="80" customWidth="1"/>
    <col min="6156" max="6157" width="5.375" style="80" customWidth="1"/>
    <col min="6158" max="6159" width="5.75" style="80" customWidth="1"/>
    <col min="6160" max="6160" width="2.75" style="80" customWidth="1"/>
    <col min="6161" max="6161" width="10.375" style="80" customWidth="1"/>
    <col min="6162" max="6257" width="8.875" style="80" customWidth="1"/>
    <col min="6258" max="6258" width="3.375" style="80" customWidth="1"/>
    <col min="6259" max="6259" width="22.125" style="80" customWidth="1"/>
    <col min="6260" max="6380" width="2.75" style="80"/>
    <col min="6381" max="6381" width="6.625" style="80" customWidth="1"/>
    <col min="6382" max="6382" width="32.375" style="80" bestFit="1" customWidth="1"/>
    <col min="6383" max="6409" width="4.25" style="80" customWidth="1"/>
    <col min="6410" max="6410" width="4.625" style="80" customWidth="1"/>
    <col min="6411" max="6411" width="2.75" style="80" customWidth="1"/>
    <col min="6412" max="6413" width="5.375" style="80" customWidth="1"/>
    <col min="6414" max="6415" width="5.75" style="80" customWidth="1"/>
    <col min="6416" max="6416" width="2.75" style="80" customWidth="1"/>
    <col min="6417" max="6417" width="10.375" style="80" customWidth="1"/>
    <col min="6418" max="6513" width="8.875" style="80" customWidth="1"/>
    <col min="6514" max="6514" width="3.375" style="80" customWidth="1"/>
    <col min="6515" max="6515" width="22.125" style="80" customWidth="1"/>
    <col min="6516" max="6636" width="2.75" style="80"/>
    <col min="6637" max="6637" width="6.625" style="80" customWidth="1"/>
    <col min="6638" max="6638" width="32.375" style="80" bestFit="1" customWidth="1"/>
    <col min="6639" max="6665" width="4.25" style="80" customWidth="1"/>
    <col min="6666" max="6666" width="4.625" style="80" customWidth="1"/>
    <col min="6667" max="6667" width="2.75" style="80" customWidth="1"/>
    <col min="6668" max="6669" width="5.375" style="80" customWidth="1"/>
    <col min="6670" max="6671" width="5.75" style="80" customWidth="1"/>
    <col min="6672" max="6672" width="2.75" style="80" customWidth="1"/>
    <col min="6673" max="6673" width="10.375" style="80" customWidth="1"/>
    <col min="6674" max="6769" width="8.875" style="80" customWidth="1"/>
    <col min="6770" max="6770" width="3.375" style="80" customWidth="1"/>
    <col min="6771" max="6771" width="22.125" style="80" customWidth="1"/>
    <col min="6772" max="6892" width="2.75" style="80"/>
    <col min="6893" max="6893" width="6.625" style="80" customWidth="1"/>
    <col min="6894" max="6894" width="32.375" style="80" bestFit="1" customWidth="1"/>
    <col min="6895" max="6921" width="4.25" style="80" customWidth="1"/>
    <col min="6922" max="6922" width="4.625" style="80" customWidth="1"/>
    <col min="6923" max="6923" width="2.75" style="80" customWidth="1"/>
    <col min="6924" max="6925" width="5.375" style="80" customWidth="1"/>
    <col min="6926" max="6927" width="5.75" style="80" customWidth="1"/>
    <col min="6928" max="6928" width="2.75" style="80" customWidth="1"/>
    <col min="6929" max="6929" width="10.375" style="80" customWidth="1"/>
    <col min="6930" max="7025" width="8.875" style="80" customWidth="1"/>
    <col min="7026" max="7026" width="3.375" style="80" customWidth="1"/>
    <col min="7027" max="7027" width="22.125" style="80" customWidth="1"/>
    <col min="7028" max="7148" width="2.75" style="80"/>
    <col min="7149" max="7149" width="6.625" style="80" customWidth="1"/>
    <col min="7150" max="7150" width="32.375" style="80" bestFit="1" customWidth="1"/>
    <col min="7151" max="7177" width="4.25" style="80" customWidth="1"/>
    <col min="7178" max="7178" width="4.625" style="80" customWidth="1"/>
    <col min="7179" max="7179" width="2.75" style="80" customWidth="1"/>
    <col min="7180" max="7181" width="5.375" style="80" customWidth="1"/>
    <col min="7182" max="7183" width="5.75" style="80" customWidth="1"/>
    <col min="7184" max="7184" width="2.75" style="80" customWidth="1"/>
    <col min="7185" max="7185" width="10.375" style="80" customWidth="1"/>
    <col min="7186" max="7281" width="8.875" style="80" customWidth="1"/>
    <col min="7282" max="7282" width="3.375" style="80" customWidth="1"/>
    <col min="7283" max="7283" width="22.125" style="80" customWidth="1"/>
    <col min="7284" max="7404" width="2.75" style="80"/>
    <col min="7405" max="7405" width="6.625" style="80" customWidth="1"/>
    <col min="7406" max="7406" width="32.375" style="80" bestFit="1" customWidth="1"/>
    <col min="7407" max="7433" width="4.25" style="80" customWidth="1"/>
    <col min="7434" max="7434" width="4.625" style="80" customWidth="1"/>
    <col min="7435" max="7435" width="2.75" style="80" customWidth="1"/>
    <col min="7436" max="7437" width="5.375" style="80" customWidth="1"/>
    <col min="7438" max="7439" width="5.75" style="80" customWidth="1"/>
    <col min="7440" max="7440" width="2.75" style="80" customWidth="1"/>
    <col min="7441" max="7441" width="10.375" style="80" customWidth="1"/>
    <col min="7442" max="7537" width="8.875" style="80" customWidth="1"/>
    <col min="7538" max="7538" width="3.375" style="80" customWidth="1"/>
    <col min="7539" max="7539" width="22.125" style="80" customWidth="1"/>
    <col min="7540" max="7660" width="2.75" style="80"/>
    <col min="7661" max="7661" width="6.625" style="80" customWidth="1"/>
    <col min="7662" max="7662" width="32.375" style="80" bestFit="1" customWidth="1"/>
    <col min="7663" max="7689" width="4.25" style="80" customWidth="1"/>
    <col min="7690" max="7690" width="4.625" style="80" customWidth="1"/>
    <col min="7691" max="7691" width="2.75" style="80" customWidth="1"/>
    <col min="7692" max="7693" width="5.375" style="80" customWidth="1"/>
    <col min="7694" max="7695" width="5.75" style="80" customWidth="1"/>
    <col min="7696" max="7696" width="2.75" style="80" customWidth="1"/>
    <col min="7697" max="7697" width="10.375" style="80" customWidth="1"/>
    <col min="7698" max="7793" width="8.875" style="80" customWidth="1"/>
    <col min="7794" max="7794" width="3.375" style="80" customWidth="1"/>
    <col min="7795" max="7795" width="22.125" style="80" customWidth="1"/>
    <col min="7796" max="7916" width="2.75" style="80"/>
    <col min="7917" max="7917" width="6.625" style="80" customWidth="1"/>
    <col min="7918" max="7918" width="32.375" style="80" bestFit="1" customWidth="1"/>
    <col min="7919" max="7945" width="4.25" style="80" customWidth="1"/>
    <col min="7946" max="7946" width="4.625" style="80" customWidth="1"/>
    <col min="7947" max="7947" width="2.75" style="80" customWidth="1"/>
    <col min="7948" max="7949" width="5.375" style="80" customWidth="1"/>
    <col min="7950" max="7951" width="5.75" style="80" customWidth="1"/>
    <col min="7952" max="7952" width="2.75" style="80" customWidth="1"/>
    <col min="7953" max="7953" width="10.375" style="80" customWidth="1"/>
    <col min="7954" max="8049" width="8.875" style="80" customWidth="1"/>
    <col min="8050" max="8050" width="3.375" style="80" customWidth="1"/>
    <col min="8051" max="8051" width="22.125" style="80" customWidth="1"/>
    <col min="8052" max="8172" width="2.75" style="80"/>
    <col min="8173" max="8173" width="6.625" style="80" customWidth="1"/>
    <col min="8174" max="8174" width="32.375" style="80" bestFit="1" customWidth="1"/>
    <col min="8175" max="8201" width="4.25" style="80" customWidth="1"/>
    <col min="8202" max="8202" width="4.625" style="80" customWidth="1"/>
    <col min="8203" max="8203" width="2.75" style="80" customWidth="1"/>
    <col min="8204" max="8205" width="5.375" style="80" customWidth="1"/>
    <col min="8206" max="8207" width="5.75" style="80" customWidth="1"/>
    <col min="8208" max="8208" width="2.75" style="80" customWidth="1"/>
    <col min="8209" max="8209" width="10.375" style="80" customWidth="1"/>
    <col min="8210" max="8305" width="8.875" style="80" customWidth="1"/>
    <col min="8306" max="8306" width="3.375" style="80" customWidth="1"/>
    <col min="8307" max="8307" width="22.125" style="80" customWidth="1"/>
    <col min="8308" max="8428" width="2.75" style="80"/>
    <col min="8429" max="8429" width="6.625" style="80" customWidth="1"/>
    <col min="8430" max="8430" width="32.375" style="80" bestFit="1" customWidth="1"/>
    <col min="8431" max="8457" width="4.25" style="80" customWidth="1"/>
    <col min="8458" max="8458" width="4.625" style="80" customWidth="1"/>
    <col min="8459" max="8459" width="2.75" style="80" customWidth="1"/>
    <col min="8460" max="8461" width="5.375" style="80" customWidth="1"/>
    <col min="8462" max="8463" width="5.75" style="80" customWidth="1"/>
    <col min="8464" max="8464" width="2.75" style="80" customWidth="1"/>
    <col min="8465" max="8465" width="10.375" style="80" customWidth="1"/>
    <col min="8466" max="8561" width="8.875" style="80" customWidth="1"/>
    <col min="8562" max="8562" width="3.375" style="80" customWidth="1"/>
    <col min="8563" max="8563" width="22.125" style="80" customWidth="1"/>
    <col min="8564" max="8684" width="2.75" style="80"/>
    <col min="8685" max="8685" width="6.625" style="80" customWidth="1"/>
    <col min="8686" max="8686" width="32.375" style="80" bestFit="1" customWidth="1"/>
    <col min="8687" max="8713" width="4.25" style="80" customWidth="1"/>
    <col min="8714" max="8714" width="4.625" style="80" customWidth="1"/>
    <col min="8715" max="8715" width="2.75" style="80" customWidth="1"/>
    <col min="8716" max="8717" width="5.375" style="80" customWidth="1"/>
    <col min="8718" max="8719" width="5.75" style="80" customWidth="1"/>
    <col min="8720" max="8720" width="2.75" style="80" customWidth="1"/>
    <col min="8721" max="8721" width="10.375" style="80" customWidth="1"/>
    <col min="8722" max="8817" width="8.875" style="80" customWidth="1"/>
    <col min="8818" max="8818" width="3.375" style="80" customWidth="1"/>
    <col min="8819" max="8819" width="22.125" style="80" customWidth="1"/>
    <col min="8820" max="8940" width="2.75" style="80"/>
    <col min="8941" max="8941" width="6.625" style="80" customWidth="1"/>
    <col min="8942" max="8942" width="32.375" style="80" bestFit="1" customWidth="1"/>
    <col min="8943" max="8969" width="4.25" style="80" customWidth="1"/>
    <col min="8970" max="8970" width="4.625" style="80" customWidth="1"/>
    <col min="8971" max="8971" width="2.75" style="80" customWidth="1"/>
    <col min="8972" max="8973" width="5.375" style="80" customWidth="1"/>
    <col min="8974" max="8975" width="5.75" style="80" customWidth="1"/>
    <col min="8976" max="8976" width="2.75" style="80" customWidth="1"/>
    <col min="8977" max="8977" width="10.375" style="80" customWidth="1"/>
    <col min="8978" max="9073" width="8.875" style="80" customWidth="1"/>
    <col min="9074" max="9074" width="3.375" style="80" customWidth="1"/>
    <col min="9075" max="9075" width="22.125" style="80" customWidth="1"/>
    <col min="9076" max="9196" width="2.75" style="80"/>
    <col min="9197" max="9197" width="6.625" style="80" customWidth="1"/>
    <col min="9198" max="9198" width="32.375" style="80" bestFit="1" customWidth="1"/>
    <col min="9199" max="9225" width="4.25" style="80" customWidth="1"/>
    <col min="9226" max="9226" width="4.625" style="80" customWidth="1"/>
    <col min="9227" max="9227" width="2.75" style="80" customWidth="1"/>
    <col min="9228" max="9229" width="5.375" style="80" customWidth="1"/>
    <col min="9230" max="9231" width="5.75" style="80" customWidth="1"/>
    <col min="9232" max="9232" width="2.75" style="80" customWidth="1"/>
    <col min="9233" max="9233" width="10.375" style="80" customWidth="1"/>
    <col min="9234" max="9329" width="8.875" style="80" customWidth="1"/>
    <col min="9330" max="9330" width="3.375" style="80" customWidth="1"/>
    <col min="9331" max="9331" width="22.125" style="80" customWidth="1"/>
    <col min="9332" max="9452" width="2.75" style="80"/>
    <col min="9453" max="9453" width="6.625" style="80" customWidth="1"/>
    <col min="9454" max="9454" width="32.375" style="80" bestFit="1" customWidth="1"/>
    <col min="9455" max="9481" width="4.25" style="80" customWidth="1"/>
    <col min="9482" max="9482" width="4.625" style="80" customWidth="1"/>
    <col min="9483" max="9483" width="2.75" style="80" customWidth="1"/>
    <col min="9484" max="9485" width="5.375" style="80" customWidth="1"/>
    <col min="9486" max="9487" width="5.75" style="80" customWidth="1"/>
    <col min="9488" max="9488" width="2.75" style="80" customWidth="1"/>
    <col min="9489" max="9489" width="10.375" style="80" customWidth="1"/>
    <col min="9490" max="9585" width="8.875" style="80" customWidth="1"/>
    <col min="9586" max="9586" width="3.375" style="80" customWidth="1"/>
    <col min="9587" max="9587" width="22.125" style="80" customWidth="1"/>
    <col min="9588" max="9708" width="2.75" style="80"/>
    <col min="9709" max="9709" width="6.625" style="80" customWidth="1"/>
    <col min="9710" max="9710" width="32.375" style="80" bestFit="1" customWidth="1"/>
    <col min="9711" max="9737" width="4.25" style="80" customWidth="1"/>
    <col min="9738" max="9738" width="4.625" style="80" customWidth="1"/>
    <col min="9739" max="9739" width="2.75" style="80" customWidth="1"/>
    <col min="9740" max="9741" width="5.375" style="80" customWidth="1"/>
    <col min="9742" max="9743" width="5.75" style="80" customWidth="1"/>
    <col min="9744" max="9744" width="2.75" style="80" customWidth="1"/>
    <col min="9745" max="9745" width="10.375" style="80" customWidth="1"/>
    <col min="9746" max="9841" width="8.875" style="80" customWidth="1"/>
    <col min="9842" max="9842" width="3.375" style="80" customWidth="1"/>
    <col min="9843" max="9843" width="22.125" style="80" customWidth="1"/>
    <col min="9844" max="9964" width="2.75" style="80"/>
    <col min="9965" max="9965" width="6.625" style="80" customWidth="1"/>
    <col min="9966" max="9966" width="32.375" style="80" bestFit="1" customWidth="1"/>
    <col min="9967" max="9993" width="4.25" style="80" customWidth="1"/>
    <col min="9994" max="9994" width="4.625" style="80" customWidth="1"/>
    <col min="9995" max="9995" width="2.75" style="80" customWidth="1"/>
    <col min="9996" max="9997" width="5.375" style="80" customWidth="1"/>
    <col min="9998" max="9999" width="5.75" style="80" customWidth="1"/>
    <col min="10000" max="10000" width="2.75" style="80" customWidth="1"/>
    <col min="10001" max="10001" width="10.375" style="80" customWidth="1"/>
    <col min="10002" max="10097" width="8.875" style="80" customWidth="1"/>
    <col min="10098" max="10098" width="3.375" style="80" customWidth="1"/>
    <col min="10099" max="10099" width="22.125" style="80" customWidth="1"/>
    <col min="10100" max="10220" width="2.75" style="80"/>
    <col min="10221" max="10221" width="6.625" style="80" customWidth="1"/>
    <col min="10222" max="10222" width="32.375" style="80" bestFit="1" customWidth="1"/>
    <col min="10223" max="10249" width="4.25" style="80" customWidth="1"/>
    <col min="10250" max="10250" width="4.625" style="80" customWidth="1"/>
    <col min="10251" max="10251" width="2.75" style="80" customWidth="1"/>
    <col min="10252" max="10253" width="5.375" style="80" customWidth="1"/>
    <col min="10254" max="10255" width="5.75" style="80" customWidth="1"/>
    <col min="10256" max="10256" width="2.75" style="80" customWidth="1"/>
    <col min="10257" max="10257" width="10.375" style="80" customWidth="1"/>
    <col min="10258" max="10353" width="8.875" style="80" customWidth="1"/>
    <col min="10354" max="10354" width="3.375" style="80" customWidth="1"/>
    <col min="10355" max="10355" width="22.125" style="80" customWidth="1"/>
    <col min="10356" max="10476" width="2.75" style="80"/>
    <col min="10477" max="10477" width="6.625" style="80" customWidth="1"/>
    <col min="10478" max="10478" width="32.375" style="80" bestFit="1" customWidth="1"/>
    <col min="10479" max="10505" width="4.25" style="80" customWidth="1"/>
    <col min="10506" max="10506" width="4.625" style="80" customWidth="1"/>
    <col min="10507" max="10507" width="2.75" style="80" customWidth="1"/>
    <col min="10508" max="10509" width="5.375" style="80" customWidth="1"/>
    <col min="10510" max="10511" width="5.75" style="80" customWidth="1"/>
    <col min="10512" max="10512" width="2.75" style="80" customWidth="1"/>
    <col min="10513" max="10513" width="10.375" style="80" customWidth="1"/>
    <col min="10514" max="10609" width="8.875" style="80" customWidth="1"/>
    <col min="10610" max="10610" width="3.375" style="80" customWidth="1"/>
    <col min="10611" max="10611" width="22.125" style="80" customWidth="1"/>
    <col min="10612" max="10732" width="2.75" style="80"/>
    <col min="10733" max="10733" width="6.625" style="80" customWidth="1"/>
    <col min="10734" max="10734" width="32.375" style="80" bestFit="1" customWidth="1"/>
    <col min="10735" max="10761" width="4.25" style="80" customWidth="1"/>
    <col min="10762" max="10762" width="4.625" style="80" customWidth="1"/>
    <col min="10763" max="10763" width="2.75" style="80" customWidth="1"/>
    <col min="10764" max="10765" width="5.375" style="80" customWidth="1"/>
    <col min="10766" max="10767" width="5.75" style="80" customWidth="1"/>
    <col min="10768" max="10768" width="2.75" style="80" customWidth="1"/>
    <col min="10769" max="10769" width="10.375" style="80" customWidth="1"/>
    <col min="10770" max="10865" width="8.875" style="80" customWidth="1"/>
    <col min="10866" max="10866" width="3.375" style="80" customWidth="1"/>
    <col min="10867" max="10867" width="22.125" style="80" customWidth="1"/>
    <col min="10868" max="10988" width="2.75" style="80"/>
    <col min="10989" max="10989" width="6.625" style="80" customWidth="1"/>
    <col min="10990" max="10990" width="32.375" style="80" bestFit="1" customWidth="1"/>
    <col min="10991" max="11017" width="4.25" style="80" customWidth="1"/>
    <col min="11018" max="11018" width="4.625" style="80" customWidth="1"/>
    <col min="11019" max="11019" width="2.75" style="80" customWidth="1"/>
    <col min="11020" max="11021" width="5.375" style="80" customWidth="1"/>
    <col min="11022" max="11023" width="5.75" style="80" customWidth="1"/>
    <col min="11024" max="11024" width="2.75" style="80" customWidth="1"/>
    <col min="11025" max="11025" width="10.375" style="80" customWidth="1"/>
    <col min="11026" max="11121" width="8.875" style="80" customWidth="1"/>
    <col min="11122" max="11122" width="3.375" style="80" customWidth="1"/>
    <col min="11123" max="11123" width="22.125" style="80" customWidth="1"/>
    <col min="11124" max="11244" width="2.75" style="80"/>
    <col min="11245" max="11245" width="6.625" style="80" customWidth="1"/>
    <col min="11246" max="11246" width="32.375" style="80" bestFit="1" customWidth="1"/>
    <col min="11247" max="11273" width="4.25" style="80" customWidth="1"/>
    <col min="11274" max="11274" width="4.625" style="80" customWidth="1"/>
    <col min="11275" max="11275" width="2.75" style="80" customWidth="1"/>
    <col min="11276" max="11277" width="5.375" style="80" customWidth="1"/>
    <col min="11278" max="11279" width="5.75" style="80" customWidth="1"/>
    <col min="11280" max="11280" width="2.75" style="80" customWidth="1"/>
    <col min="11281" max="11281" width="10.375" style="80" customWidth="1"/>
    <col min="11282" max="11377" width="8.875" style="80" customWidth="1"/>
    <col min="11378" max="11378" width="3.375" style="80" customWidth="1"/>
    <col min="11379" max="11379" width="22.125" style="80" customWidth="1"/>
    <col min="11380" max="11500" width="2.75" style="80"/>
    <col min="11501" max="11501" width="6.625" style="80" customWidth="1"/>
    <col min="11502" max="11502" width="32.375" style="80" bestFit="1" customWidth="1"/>
    <col min="11503" max="11529" width="4.25" style="80" customWidth="1"/>
    <col min="11530" max="11530" width="4.625" style="80" customWidth="1"/>
    <col min="11531" max="11531" width="2.75" style="80" customWidth="1"/>
    <col min="11532" max="11533" width="5.375" style="80" customWidth="1"/>
    <col min="11534" max="11535" width="5.75" style="80" customWidth="1"/>
    <col min="11536" max="11536" width="2.75" style="80" customWidth="1"/>
    <col min="11537" max="11537" width="10.375" style="80" customWidth="1"/>
    <col min="11538" max="11633" width="8.875" style="80" customWidth="1"/>
    <col min="11634" max="11634" width="3.375" style="80" customWidth="1"/>
    <col min="11635" max="11635" width="22.125" style="80" customWidth="1"/>
    <col min="11636" max="11756" width="2.75" style="80"/>
    <col min="11757" max="11757" width="6.625" style="80" customWidth="1"/>
    <col min="11758" max="11758" width="32.375" style="80" bestFit="1" customWidth="1"/>
    <col min="11759" max="11785" width="4.25" style="80" customWidth="1"/>
    <col min="11786" max="11786" width="4.625" style="80" customWidth="1"/>
    <col min="11787" max="11787" width="2.75" style="80" customWidth="1"/>
    <col min="11788" max="11789" width="5.375" style="80" customWidth="1"/>
    <col min="11790" max="11791" width="5.75" style="80" customWidth="1"/>
    <col min="11792" max="11792" width="2.75" style="80" customWidth="1"/>
    <col min="11793" max="11793" width="10.375" style="80" customWidth="1"/>
    <col min="11794" max="11889" width="8.875" style="80" customWidth="1"/>
    <col min="11890" max="11890" width="3.375" style="80" customWidth="1"/>
    <col min="11891" max="11891" width="22.125" style="80" customWidth="1"/>
    <col min="11892" max="12012" width="2.75" style="80"/>
    <col min="12013" max="12013" width="6.625" style="80" customWidth="1"/>
    <col min="12014" max="12014" width="32.375" style="80" bestFit="1" customWidth="1"/>
    <col min="12015" max="12041" width="4.25" style="80" customWidth="1"/>
    <col min="12042" max="12042" width="4.625" style="80" customWidth="1"/>
    <col min="12043" max="12043" width="2.75" style="80" customWidth="1"/>
    <col min="12044" max="12045" width="5.375" style="80" customWidth="1"/>
    <col min="12046" max="12047" width="5.75" style="80" customWidth="1"/>
    <col min="12048" max="12048" width="2.75" style="80" customWidth="1"/>
    <col min="12049" max="12049" width="10.375" style="80" customWidth="1"/>
    <col min="12050" max="12145" width="8.875" style="80" customWidth="1"/>
    <col min="12146" max="12146" width="3.375" style="80" customWidth="1"/>
    <col min="12147" max="12147" width="22.125" style="80" customWidth="1"/>
    <col min="12148" max="12268" width="2.75" style="80"/>
    <col min="12269" max="12269" width="6.625" style="80" customWidth="1"/>
    <col min="12270" max="12270" width="32.375" style="80" bestFit="1" customWidth="1"/>
    <col min="12271" max="12297" width="4.25" style="80" customWidth="1"/>
    <col min="12298" max="12298" width="4.625" style="80" customWidth="1"/>
    <col min="12299" max="12299" width="2.75" style="80" customWidth="1"/>
    <col min="12300" max="12301" width="5.375" style="80" customWidth="1"/>
    <col min="12302" max="12303" width="5.75" style="80" customWidth="1"/>
    <col min="12304" max="12304" width="2.75" style="80" customWidth="1"/>
    <col min="12305" max="12305" width="10.375" style="80" customWidth="1"/>
    <col min="12306" max="12401" width="8.875" style="80" customWidth="1"/>
    <col min="12402" max="12402" width="3.375" style="80" customWidth="1"/>
    <col min="12403" max="12403" width="22.125" style="80" customWidth="1"/>
    <col min="12404" max="12524" width="2.75" style="80"/>
    <col min="12525" max="12525" width="6.625" style="80" customWidth="1"/>
    <col min="12526" max="12526" width="32.375" style="80" bestFit="1" customWidth="1"/>
    <col min="12527" max="12553" width="4.25" style="80" customWidth="1"/>
    <col min="12554" max="12554" width="4.625" style="80" customWidth="1"/>
    <col min="12555" max="12555" width="2.75" style="80" customWidth="1"/>
    <col min="12556" max="12557" width="5.375" style="80" customWidth="1"/>
    <col min="12558" max="12559" width="5.75" style="80" customWidth="1"/>
    <col min="12560" max="12560" width="2.75" style="80" customWidth="1"/>
    <col min="12561" max="12561" width="10.375" style="80" customWidth="1"/>
    <col min="12562" max="12657" width="8.875" style="80" customWidth="1"/>
    <col min="12658" max="12658" width="3.375" style="80" customWidth="1"/>
    <col min="12659" max="12659" width="22.125" style="80" customWidth="1"/>
    <col min="12660" max="12780" width="2.75" style="80"/>
    <col min="12781" max="12781" width="6.625" style="80" customWidth="1"/>
    <col min="12782" max="12782" width="32.375" style="80" bestFit="1" customWidth="1"/>
    <col min="12783" max="12809" width="4.25" style="80" customWidth="1"/>
    <col min="12810" max="12810" width="4.625" style="80" customWidth="1"/>
    <col min="12811" max="12811" width="2.75" style="80" customWidth="1"/>
    <col min="12812" max="12813" width="5.375" style="80" customWidth="1"/>
    <col min="12814" max="12815" width="5.75" style="80" customWidth="1"/>
    <col min="12816" max="12816" width="2.75" style="80" customWidth="1"/>
    <col min="12817" max="12817" width="10.375" style="80" customWidth="1"/>
    <col min="12818" max="12913" width="8.875" style="80" customWidth="1"/>
    <col min="12914" max="12914" width="3.375" style="80" customWidth="1"/>
    <col min="12915" max="12915" width="22.125" style="80" customWidth="1"/>
    <col min="12916" max="13036" width="2.75" style="80"/>
    <col min="13037" max="13037" width="6.625" style="80" customWidth="1"/>
    <col min="13038" max="13038" width="32.375" style="80" bestFit="1" customWidth="1"/>
    <col min="13039" max="13065" width="4.25" style="80" customWidth="1"/>
    <col min="13066" max="13066" width="4.625" style="80" customWidth="1"/>
    <col min="13067" max="13067" width="2.75" style="80" customWidth="1"/>
    <col min="13068" max="13069" width="5.375" style="80" customWidth="1"/>
    <col min="13070" max="13071" width="5.75" style="80" customWidth="1"/>
    <col min="13072" max="13072" width="2.75" style="80" customWidth="1"/>
    <col min="13073" max="13073" width="10.375" style="80" customWidth="1"/>
    <col min="13074" max="13169" width="8.875" style="80" customWidth="1"/>
    <col min="13170" max="13170" width="3.375" style="80" customWidth="1"/>
    <col min="13171" max="13171" width="22.125" style="80" customWidth="1"/>
    <col min="13172" max="13292" width="2.75" style="80"/>
    <col min="13293" max="13293" width="6.625" style="80" customWidth="1"/>
    <col min="13294" max="13294" width="32.375" style="80" bestFit="1" customWidth="1"/>
    <col min="13295" max="13321" width="4.25" style="80" customWidth="1"/>
    <col min="13322" max="13322" width="4.625" style="80" customWidth="1"/>
    <col min="13323" max="13323" width="2.75" style="80" customWidth="1"/>
    <col min="13324" max="13325" width="5.375" style="80" customWidth="1"/>
    <col min="13326" max="13327" width="5.75" style="80" customWidth="1"/>
    <col min="13328" max="13328" width="2.75" style="80" customWidth="1"/>
    <col min="13329" max="13329" width="10.375" style="80" customWidth="1"/>
    <col min="13330" max="13425" width="8.875" style="80" customWidth="1"/>
    <col min="13426" max="13426" width="3.375" style="80" customWidth="1"/>
    <col min="13427" max="13427" width="22.125" style="80" customWidth="1"/>
    <col min="13428" max="13548" width="2.75" style="80"/>
    <col min="13549" max="13549" width="6.625" style="80" customWidth="1"/>
    <col min="13550" max="13550" width="32.375" style="80" bestFit="1" customWidth="1"/>
    <col min="13551" max="13577" width="4.25" style="80" customWidth="1"/>
    <col min="13578" max="13578" width="4.625" style="80" customWidth="1"/>
    <col min="13579" max="13579" width="2.75" style="80" customWidth="1"/>
    <col min="13580" max="13581" width="5.375" style="80" customWidth="1"/>
    <col min="13582" max="13583" width="5.75" style="80" customWidth="1"/>
    <col min="13584" max="13584" width="2.75" style="80" customWidth="1"/>
    <col min="13585" max="13585" width="10.375" style="80" customWidth="1"/>
    <col min="13586" max="13681" width="8.875" style="80" customWidth="1"/>
    <col min="13682" max="13682" width="3.375" style="80" customWidth="1"/>
    <col min="13683" max="13683" width="22.125" style="80" customWidth="1"/>
    <col min="13684" max="13804" width="2.75" style="80"/>
    <col min="13805" max="13805" width="6.625" style="80" customWidth="1"/>
    <col min="13806" max="13806" width="32.375" style="80" bestFit="1" customWidth="1"/>
    <col min="13807" max="13833" width="4.25" style="80" customWidth="1"/>
    <col min="13834" max="13834" width="4.625" style="80" customWidth="1"/>
    <col min="13835" max="13835" width="2.75" style="80" customWidth="1"/>
    <col min="13836" max="13837" width="5.375" style="80" customWidth="1"/>
    <col min="13838" max="13839" width="5.75" style="80" customWidth="1"/>
    <col min="13840" max="13840" width="2.75" style="80" customWidth="1"/>
    <col min="13841" max="13841" width="10.375" style="80" customWidth="1"/>
    <col min="13842" max="13937" width="8.875" style="80" customWidth="1"/>
    <col min="13938" max="13938" width="3.375" style="80" customWidth="1"/>
    <col min="13939" max="13939" width="22.125" style="80" customWidth="1"/>
    <col min="13940" max="14060" width="2.75" style="80"/>
    <col min="14061" max="14061" width="6.625" style="80" customWidth="1"/>
    <col min="14062" max="14062" width="32.375" style="80" bestFit="1" customWidth="1"/>
    <col min="14063" max="14089" width="4.25" style="80" customWidth="1"/>
    <col min="14090" max="14090" width="4.625" style="80" customWidth="1"/>
    <col min="14091" max="14091" width="2.75" style="80" customWidth="1"/>
    <col min="14092" max="14093" width="5.375" style="80" customWidth="1"/>
    <col min="14094" max="14095" width="5.75" style="80" customWidth="1"/>
    <col min="14096" max="14096" width="2.75" style="80" customWidth="1"/>
    <col min="14097" max="14097" width="10.375" style="80" customWidth="1"/>
    <col min="14098" max="14193" width="8.875" style="80" customWidth="1"/>
    <col min="14194" max="14194" width="3.375" style="80" customWidth="1"/>
    <col min="14195" max="14195" width="22.125" style="80" customWidth="1"/>
    <col min="14196" max="14316" width="2.75" style="80"/>
    <col min="14317" max="14317" width="6.625" style="80" customWidth="1"/>
    <col min="14318" max="14318" width="32.375" style="80" bestFit="1" customWidth="1"/>
    <col min="14319" max="14345" width="4.25" style="80" customWidth="1"/>
    <col min="14346" max="14346" width="4.625" style="80" customWidth="1"/>
    <col min="14347" max="14347" width="2.75" style="80" customWidth="1"/>
    <col min="14348" max="14349" width="5.375" style="80" customWidth="1"/>
    <col min="14350" max="14351" width="5.75" style="80" customWidth="1"/>
    <col min="14352" max="14352" width="2.75" style="80" customWidth="1"/>
    <col min="14353" max="14353" width="10.375" style="80" customWidth="1"/>
    <col min="14354" max="14449" width="8.875" style="80" customWidth="1"/>
    <col min="14450" max="14450" width="3.375" style="80" customWidth="1"/>
    <col min="14451" max="14451" width="22.125" style="80" customWidth="1"/>
    <col min="14452" max="14572" width="2.75" style="80"/>
    <col min="14573" max="14573" width="6.625" style="80" customWidth="1"/>
    <col min="14574" max="14574" width="32.375" style="80" bestFit="1" customWidth="1"/>
    <col min="14575" max="14601" width="4.25" style="80" customWidth="1"/>
    <col min="14602" max="14602" width="4.625" style="80" customWidth="1"/>
    <col min="14603" max="14603" width="2.75" style="80" customWidth="1"/>
    <col min="14604" max="14605" width="5.375" style="80" customWidth="1"/>
    <col min="14606" max="14607" width="5.75" style="80" customWidth="1"/>
    <col min="14608" max="14608" width="2.75" style="80" customWidth="1"/>
    <col min="14609" max="14609" width="10.375" style="80" customWidth="1"/>
    <col min="14610" max="14705" width="8.875" style="80" customWidth="1"/>
    <col min="14706" max="14706" width="3.375" style="80" customWidth="1"/>
    <col min="14707" max="14707" width="22.125" style="80" customWidth="1"/>
    <col min="14708" max="14828" width="2.75" style="80"/>
    <col min="14829" max="14829" width="6.625" style="80" customWidth="1"/>
    <col min="14830" max="14830" width="32.375" style="80" bestFit="1" customWidth="1"/>
    <col min="14831" max="14857" width="4.25" style="80" customWidth="1"/>
    <col min="14858" max="14858" width="4.625" style="80" customWidth="1"/>
    <col min="14859" max="14859" width="2.75" style="80" customWidth="1"/>
    <col min="14860" max="14861" width="5.375" style="80" customWidth="1"/>
    <col min="14862" max="14863" width="5.75" style="80" customWidth="1"/>
    <col min="14864" max="14864" width="2.75" style="80" customWidth="1"/>
    <col min="14865" max="14865" width="10.375" style="80" customWidth="1"/>
    <col min="14866" max="14961" width="8.875" style="80" customWidth="1"/>
    <col min="14962" max="14962" width="3.375" style="80" customWidth="1"/>
    <col min="14963" max="14963" width="22.125" style="80" customWidth="1"/>
    <col min="14964" max="15084" width="2.75" style="80"/>
    <col min="15085" max="15085" width="6.625" style="80" customWidth="1"/>
    <col min="15086" max="15086" width="32.375" style="80" bestFit="1" customWidth="1"/>
    <col min="15087" max="15113" width="4.25" style="80" customWidth="1"/>
    <col min="15114" max="15114" width="4.625" style="80" customWidth="1"/>
    <col min="15115" max="15115" width="2.75" style="80" customWidth="1"/>
    <col min="15116" max="15117" width="5.375" style="80" customWidth="1"/>
    <col min="15118" max="15119" width="5.75" style="80" customWidth="1"/>
    <col min="15120" max="15120" width="2.75" style="80" customWidth="1"/>
    <col min="15121" max="15121" width="10.375" style="80" customWidth="1"/>
    <col min="15122" max="15217" width="8.875" style="80" customWidth="1"/>
    <col min="15218" max="15218" width="3.375" style="80" customWidth="1"/>
    <col min="15219" max="15219" width="22.125" style="80" customWidth="1"/>
    <col min="15220" max="15340" width="2.75" style="80"/>
    <col min="15341" max="15341" width="6.625" style="80" customWidth="1"/>
    <col min="15342" max="15342" width="32.375" style="80" bestFit="1" customWidth="1"/>
    <col min="15343" max="15369" width="4.25" style="80" customWidth="1"/>
    <col min="15370" max="15370" width="4.625" style="80" customWidth="1"/>
    <col min="15371" max="15371" width="2.75" style="80" customWidth="1"/>
    <col min="15372" max="15373" width="5.375" style="80" customWidth="1"/>
    <col min="15374" max="15375" width="5.75" style="80" customWidth="1"/>
    <col min="15376" max="15376" width="2.75" style="80" customWidth="1"/>
    <col min="15377" max="15377" width="10.375" style="80" customWidth="1"/>
    <col min="15378" max="15473" width="8.875" style="80" customWidth="1"/>
    <col min="15474" max="15474" width="3.375" style="80" customWidth="1"/>
    <col min="15475" max="15475" width="22.125" style="80" customWidth="1"/>
    <col min="15476" max="15596" width="2.75" style="80"/>
    <col min="15597" max="15597" width="6.625" style="80" customWidth="1"/>
    <col min="15598" max="15598" width="32.375" style="80" bestFit="1" customWidth="1"/>
    <col min="15599" max="15625" width="4.25" style="80" customWidth="1"/>
    <col min="15626" max="15626" width="4.625" style="80" customWidth="1"/>
    <col min="15627" max="15627" width="2.75" style="80" customWidth="1"/>
    <col min="15628" max="15629" width="5.375" style="80" customWidth="1"/>
    <col min="15630" max="15631" width="5.75" style="80" customWidth="1"/>
    <col min="15632" max="15632" width="2.75" style="80" customWidth="1"/>
    <col min="15633" max="15633" width="10.375" style="80" customWidth="1"/>
    <col min="15634" max="15729" width="8.875" style="80" customWidth="1"/>
    <col min="15730" max="15730" width="3.375" style="80" customWidth="1"/>
    <col min="15731" max="15731" width="22.125" style="80" customWidth="1"/>
    <col min="15732" max="15852" width="2.75" style="80"/>
    <col min="15853" max="15853" width="6.625" style="80" customWidth="1"/>
    <col min="15854" max="15854" width="32.375" style="80" bestFit="1" customWidth="1"/>
    <col min="15855" max="15881" width="4.25" style="80" customWidth="1"/>
    <col min="15882" max="15882" width="4.625" style="80" customWidth="1"/>
    <col min="15883" max="15883" width="2.75" style="80" customWidth="1"/>
    <col min="15884" max="15885" width="5.375" style="80" customWidth="1"/>
    <col min="15886" max="15887" width="5.75" style="80" customWidth="1"/>
    <col min="15888" max="15888" width="2.75" style="80" customWidth="1"/>
    <col min="15889" max="15889" width="10.375" style="80" customWidth="1"/>
    <col min="15890" max="15985" width="8.875" style="80" customWidth="1"/>
    <col min="15986" max="15986" width="3.375" style="80" customWidth="1"/>
    <col min="15987" max="15987" width="22.125" style="80" customWidth="1"/>
    <col min="15988" max="16108" width="2.75" style="80"/>
    <col min="16109" max="16109" width="6.625" style="80" customWidth="1"/>
    <col min="16110" max="16110" width="32.375" style="80" bestFit="1" customWidth="1"/>
    <col min="16111" max="16137" width="4.25" style="80" customWidth="1"/>
    <col min="16138" max="16138" width="4.625" style="80" customWidth="1"/>
    <col min="16139" max="16139" width="2.75" style="80" customWidth="1"/>
    <col min="16140" max="16141" width="5.375" style="80" customWidth="1"/>
    <col min="16142" max="16143" width="5.75" style="80" customWidth="1"/>
    <col min="16144" max="16144" width="2.75" style="80" customWidth="1"/>
    <col min="16145" max="16145" width="10.375" style="80" customWidth="1"/>
    <col min="16146" max="16241" width="8.875" style="80" customWidth="1"/>
    <col min="16242" max="16242" width="3.375" style="80" customWidth="1"/>
    <col min="16243" max="16243" width="22.125" style="80" customWidth="1"/>
    <col min="16244" max="16384" width="2.75" style="80"/>
  </cols>
  <sheetData>
    <row r="1" spans="1:116" ht="28.5">
      <c r="A1" s="590"/>
      <c r="B1" s="590"/>
      <c r="C1" s="590"/>
      <c r="D1" s="590"/>
      <c r="E1" s="590"/>
      <c r="F1" s="590"/>
      <c r="G1" s="590"/>
      <c r="H1" s="590"/>
      <c r="I1" s="590"/>
      <c r="J1" s="590"/>
      <c r="K1" s="590"/>
      <c r="L1" s="590"/>
      <c r="M1" s="590"/>
      <c r="N1" s="590"/>
      <c r="O1" s="590"/>
      <c r="P1" s="590"/>
      <c r="Q1" s="590"/>
      <c r="R1" s="590"/>
      <c r="S1" s="590"/>
      <c r="T1" s="590"/>
      <c r="U1" s="590"/>
      <c r="V1" s="1090">
        <v>44888</v>
      </c>
      <c r="W1" s="1090"/>
      <c r="X1" s="1090"/>
      <c r="Y1" s="1090"/>
      <c r="Z1" s="10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row>
    <row r="2" spans="1:116" s="155" customFormat="1" ht="64.5" customHeight="1">
      <c r="A2" s="1089" t="s">
        <v>901</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582"/>
      <c r="AB2" s="582"/>
      <c r="AC2" s="582"/>
      <c r="AD2" s="582"/>
      <c r="AE2" s="582"/>
      <c r="AF2" s="582"/>
      <c r="AG2" s="582"/>
      <c r="AH2" s="582"/>
      <c r="AI2" s="582"/>
      <c r="AJ2" s="582"/>
      <c r="AK2" s="582"/>
      <c r="AL2" s="582"/>
      <c r="AM2" s="582"/>
      <c r="AN2" s="582"/>
      <c r="AO2" s="582"/>
      <c r="AP2" s="582"/>
      <c r="AQ2" s="582"/>
      <c r="AR2" s="582"/>
      <c r="AS2" s="582"/>
      <c r="AT2" s="582"/>
      <c r="AU2" s="582"/>
      <c r="AV2" s="582"/>
      <c r="AW2" s="582"/>
      <c r="AX2" s="582"/>
      <c r="AY2" s="582"/>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row>
    <row r="3" spans="1:116" ht="96.75" customHeight="1">
      <c r="A3" s="92" t="s">
        <v>897</v>
      </c>
      <c r="B3" s="156"/>
      <c r="C3" s="81"/>
      <c r="D3" s="81"/>
      <c r="E3" s="81"/>
      <c r="F3" s="81"/>
      <c r="G3" s="81"/>
      <c r="H3" s="81"/>
      <c r="I3" s="81"/>
      <c r="J3" s="81"/>
      <c r="K3" s="81"/>
      <c r="L3" s="81"/>
      <c r="M3" s="81"/>
      <c r="N3" s="81"/>
      <c r="O3" s="81"/>
      <c r="P3" s="81"/>
      <c r="Q3" s="81"/>
      <c r="R3" s="81"/>
      <c r="S3" s="81"/>
      <c r="T3" s="81"/>
      <c r="U3" s="81"/>
      <c r="V3" s="81"/>
      <c r="W3" s="81"/>
      <c r="X3" s="81"/>
      <c r="Y3" s="81"/>
      <c r="AA3" s="92"/>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row>
    <row r="4" spans="1:116" s="83" customFormat="1" ht="35.25" customHeight="1">
      <c r="A4" s="82"/>
      <c r="V4" s="1058"/>
      <c r="W4" s="1058"/>
      <c r="X4" s="443"/>
      <c r="Y4" s="443"/>
    </row>
    <row r="5" spans="1:116" s="87" customFormat="1" ht="40.5" customHeight="1">
      <c r="A5" s="1082" t="s">
        <v>898</v>
      </c>
      <c r="B5" s="1083"/>
      <c r="C5" s="1082">
        <f>+A6</f>
        <v>14</v>
      </c>
      <c r="D5" s="1084"/>
      <c r="E5" s="1085"/>
      <c r="F5" s="1082">
        <f>+A8</f>
        <v>15</v>
      </c>
      <c r="G5" s="1084"/>
      <c r="H5" s="1085"/>
      <c r="I5" s="1082">
        <f>+A10</f>
        <v>16</v>
      </c>
      <c r="J5" s="1084"/>
      <c r="K5" s="1085"/>
      <c r="L5" s="421" t="s">
        <v>238</v>
      </c>
      <c r="M5" s="422" t="s">
        <v>239</v>
      </c>
      <c r="N5" s="422" t="s">
        <v>240</v>
      </c>
      <c r="O5" s="422" t="s">
        <v>239</v>
      </c>
      <c r="P5" s="423" t="s">
        <v>241</v>
      </c>
      <c r="Q5" s="1082" t="s">
        <v>49</v>
      </c>
      <c r="R5" s="1085"/>
      <c r="S5" s="1082" t="s">
        <v>558</v>
      </c>
      <c r="T5" s="1084"/>
      <c r="U5" s="1085"/>
      <c r="V5" s="1087" t="s">
        <v>640</v>
      </c>
      <c r="W5" s="1088"/>
      <c r="X5" s="1059" t="s">
        <v>641</v>
      </c>
      <c r="Y5" s="1060"/>
      <c r="AA5" s="1056"/>
      <c r="AB5" s="1056"/>
      <c r="AC5" s="1056"/>
      <c r="AD5" s="1057"/>
      <c r="AE5" s="1057"/>
      <c r="AF5" s="1056"/>
      <c r="AG5" s="1057"/>
      <c r="AH5" s="1057"/>
      <c r="AI5" s="1056"/>
      <c r="AJ5" s="1057"/>
      <c r="AK5" s="1057"/>
      <c r="AL5" s="586"/>
      <c r="AM5" s="586"/>
      <c r="AN5" s="586"/>
      <c r="AO5" s="586"/>
      <c r="AP5" s="586"/>
      <c r="AQ5" s="1056"/>
      <c r="AR5" s="1057"/>
      <c r="AS5" s="1056"/>
      <c r="AT5" s="1057"/>
      <c r="AU5" s="1057"/>
      <c r="AV5" s="1052"/>
      <c r="AW5" s="1053"/>
      <c r="AX5" s="1052"/>
      <c r="AY5" s="1053"/>
    </row>
    <row r="6" spans="1:116" s="87" customFormat="1" ht="40.5" customHeight="1">
      <c r="A6" s="1078">
        <v>14</v>
      </c>
      <c r="B6" s="1080" t="s">
        <v>902</v>
      </c>
      <c r="C6" s="1086"/>
      <c r="D6" s="1075"/>
      <c r="E6" s="1076"/>
      <c r="F6" s="1074" t="str">
        <f>IF(F7=""," ",IF(F7&gt;H7,"○",IF(F7&lt;H7,"×","△")))</f>
        <v xml:space="preserve"> </v>
      </c>
      <c r="G6" s="1065"/>
      <c r="H6" s="1067"/>
      <c r="I6" s="1074" t="str">
        <f>IF(I7=""," ",IF(I7&gt;K7,"○",IF(I7&lt;K7,"×","△")))</f>
        <v xml:space="preserve"> </v>
      </c>
      <c r="J6" s="1065"/>
      <c r="K6" s="1067"/>
      <c r="L6" s="1069"/>
      <c r="M6" s="1065" t="s">
        <v>50</v>
      </c>
      <c r="N6" s="1065"/>
      <c r="O6" s="1065" t="s">
        <v>50</v>
      </c>
      <c r="P6" s="1067"/>
      <c r="Q6" s="1069"/>
      <c r="R6" s="1067"/>
      <c r="S6" s="417" t="s">
        <v>560</v>
      </c>
      <c r="T6" s="1065"/>
      <c r="U6" s="1067"/>
      <c r="V6" s="1061"/>
      <c r="W6" s="1062"/>
      <c r="X6" s="1061"/>
      <c r="Y6" s="1062"/>
      <c r="AA6" s="1056"/>
      <c r="AB6" s="1071"/>
      <c r="AC6" s="1073"/>
      <c r="AD6" s="1055"/>
      <c r="AE6" s="1055"/>
      <c r="AF6" s="1055"/>
      <c r="AG6" s="1055"/>
      <c r="AH6" s="1055"/>
      <c r="AI6" s="1073"/>
      <c r="AJ6" s="1055"/>
      <c r="AK6" s="1055"/>
      <c r="AL6" s="1055"/>
      <c r="AM6" s="1055"/>
      <c r="AN6" s="1055"/>
      <c r="AO6" s="1055"/>
      <c r="AP6" s="1055"/>
      <c r="AQ6" s="1055"/>
      <c r="AR6" s="1055"/>
      <c r="AS6" s="496"/>
      <c r="AT6" s="1055"/>
      <c r="AU6" s="1055"/>
      <c r="AV6" s="1054"/>
      <c r="AW6" s="1054"/>
      <c r="AX6" s="1054"/>
      <c r="AY6" s="1054"/>
    </row>
    <row r="7" spans="1:116" s="87" customFormat="1" ht="40.5" customHeight="1">
      <c r="A7" s="1079"/>
      <c r="B7" s="1081"/>
      <c r="C7" s="1086"/>
      <c r="D7" s="1075"/>
      <c r="E7" s="1076"/>
      <c r="F7" s="415"/>
      <c r="G7" s="415" t="s">
        <v>239</v>
      </c>
      <c r="H7" s="414"/>
      <c r="I7" s="415"/>
      <c r="J7" s="415" t="s">
        <v>239</v>
      </c>
      <c r="K7" s="414"/>
      <c r="L7" s="1070"/>
      <c r="M7" s="1066"/>
      <c r="N7" s="1066"/>
      <c r="O7" s="1066"/>
      <c r="P7" s="1068"/>
      <c r="Q7" s="1070"/>
      <c r="R7" s="1068"/>
      <c r="S7" s="413" t="s">
        <v>561</v>
      </c>
      <c r="T7" s="1066"/>
      <c r="U7" s="1068"/>
      <c r="V7" s="1063"/>
      <c r="W7" s="1064"/>
      <c r="X7" s="1063"/>
      <c r="Y7" s="1064"/>
      <c r="AA7" s="1057"/>
      <c r="AB7" s="1072"/>
      <c r="AC7" s="575"/>
      <c r="AD7" s="575"/>
      <c r="AE7" s="575"/>
      <c r="AF7" s="1055"/>
      <c r="AG7" s="1055"/>
      <c r="AH7" s="1055"/>
      <c r="AI7" s="575"/>
      <c r="AJ7" s="575"/>
      <c r="AK7" s="575"/>
      <c r="AL7" s="1055"/>
      <c r="AM7" s="1055"/>
      <c r="AN7" s="1055"/>
      <c r="AO7" s="1055"/>
      <c r="AP7" s="1055"/>
      <c r="AQ7" s="1055"/>
      <c r="AR7" s="1055"/>
      <c r="AS7" s="496"/>
      <c r="AT7" s="1055"/>
      <c r="AU7" s="1055"/>
      <c r="AV7" s="1054"/>
      <c r="AW7" s="1054"/>
      <c r="AX7" s="1054"/>
      <c r="AY7" s="1054"/>
    </row>
    <row r="8" spans="1:116" s="87" customFormat="1" ht="40.5" customHeight="1">
      <c r="A8" s="1078">
        <v>15</v>
      </c>
      <c r="B8" s="1080" t="s">
        <v>903</v>
      </c>
      <c r="C8" s="1074"/>
      <c r="D8" s="1065"/>
      <c r="E8" s="1067"/>
      <c r="F8" s="1075"/>
      <c r="G8" s="1075"/>
      <c r="H8" s="1076"/>
      <c r="I8" s="1074" t="str">
        <f>IF(I9=""," ",IF(I9&gt;K9,"○",IF(I9&lt;K9,"×","△")))</f>
        <v xml:space="preserve"> </v>
      </c>
      <c r="J8" s="1065"/>
      <c r="K8" s="1067"/>
      <c r="L8" s="1069"/>
      <c r="M8" s="1065" t="s">
        <v>50</v>
      </c>
      <c r="N8" s="1065"/>
      <c r="O8" s="1065" t="s">
        <v>50</v>
      </c>
      <c r="P8" s="1067"/>
      <c r="Q8" s="1069"/>
      <c r="R8" s="1067"/>
      <c r="S8" s="417" t="s">
        <v>560</v>
      </c>
      <c r="T8" s="1065"/>
      <c r="U8" s="1067"/>
      <c r="V8" s="1061"/>
      <c r="W8" s="1062"/>
      <c r="X8" s="1061"/>
      <c r="Y8" s="1062"/>
      <c r="AA8" s="1056"/>
      <c r="AB8" s="1071"/>
      <c r="AC8" s="1073"/>
      <c r="AD8" s="1055"/>
      <c r="AE8" s="1055"/>
      <c r="AF8" s="1073"/>
      <c r="AG8" s="1055"/>
      <c r="AH8" s="1055"/>
      <c r="AI8" s="1055"/>
      <c r="AJ8" s="1055"/>
      <c r="AK8" s="1055"/>
      <c r="AL8" s="1055"/>
      <c r="AM8" s="1055"/>
      <c r="AN8" s="1055"/>
      <c r="AO8" s="1055"/>
      <c r="AP8" s="1055"/>
      <c r="AQ8" s="1055"/>
      <c r="AR8" s="1055"/>
      <c r="AS8" s="496"/>
      <c r="AT8" s="1055"/>
      <c r="AU8" s="1055"/>
      <c r="AV8" s="1054"/>
      <c r="AW8" s="1054"/>
      <c r="AX8" s="1054"/>
      <c r="AY8" s="1054"/>
    </row>
    <row r="9" spans="1:116" s="87" customFormat="1" ht="40.5" customHeight="1">
      <c r="A9" s="1079"/>
      <c r="B9" s="1081"/>
      <c r="C9" s="576"/>
      <c r="D9" s="575" t="s">
        <v>239</v>
      </c>
      <c r="E9" s="418"/>
      <c r="F9" s="1075"/>
      <c r="G9" s="1075"/>
      <c r="H9" s="1076"/>
      <c r="I9" s="415"/>
      <c r="J9" s="415" t="s">
        <v>239</v>
      </c>
      <c r="K9" s="414"/>
      <c r="L9" s="1070"/>
      <c r="M9" s="1066"/>
      <c r="N9" s="1066"/>
      <c r="O9" s="1066"/>
      <c r="P9" s="1068"/>
      <c r="Q9" s="1070"/>
      <c r="R9" s="1068"/>
      <c r="S9" s="413" t="s">
        <v>561</v>
      </c>
      <c r="T9" s="1066"/>
      <c r="U9" s="1068"/>
      <c r="V9" s="1063"/>
      <c r="W9" s="1064"/>
      <c r="X9" s="1063"/>
      <c r="Y9" s="1064"/>
      <c r="AA9" s="1057"/>
      <c r="AB9" s="1072"/>
      <c r="AC9" s="575"/>
      <c r="AD9" s="575"/>
      <c r="AE9" s="575"/>
      <c r="AF9" s="575"/>
      <c r="AG9" s="575"/>
      <c r="AH9" s="575"/>
      <c r="AI9" s="1055"/>
      <c r="AJ9" s="1055"/>
      <c r="AK9" s="1055"/>
      <c r="AL9" s="1055"/>
      <c r="AM9" s="1055"/>
      <c r="AN9" s="1055"/>
      <c r="AO9" s="1055"/>
      <c r="AP9" s="1055"/>
      <c r="AQ9" s="1055"/>
      <c r="AR9" s="1055"/>
      <c r="AS9" s="496"/>
      <c r="AT9" s="1055"/>
      <c r="AU9" s="1055"/>
      <c r="AV9" s="1054"/>
      <c r="AW9" s="1054"/>
      <c r="AX9" s="1054"/>
      <c r="AY9" s="1054"/>
    </row>
    <row r="10" spans="1:116" s="87" customFormat="1" ht="40.5" customHeight="1">
      <c r="A10" s="1078">
        <v>16</v>
      </c>
      <c r="B10" s="1080" t="s">
        <v>904</v>
      </c>
      <c r="C10" s="1074"/>
      <c r="D10" s="1065"/>
      <c r="E10" s="1067"/>
      <c r="F10" s="1077"/>
      <c r="G10" s="1065"/>
      <c r="H10" s="1067"/>
      <c r="I10" s="1075"/>
      <c r="J10" s="1075"/>
      <c r="K10" s="1076"/>
      <c r="L10" s="1069"/>
      <c r="M10" s="1065" t="s">
        <v>50</v>
      </c>
      <c r="N10" s="1065"/>
      <c r="O10" s="1065" t="s">
        <v>50</v>
      </c>
      <c r="P10" s="1067"/>
      <c r="Q10" s="1069"/>
      <c r="R10" s="1067"/>
      <c r="S10" s="417" t="s">
        <v>560</v>
      </c>
      <c r="T10" s="1065"/>
      <c r="U10" s="1067"/>
      <c r="V10" s="1061"/>
      <c r="W10" s="1062"/>
      <c r="X10" s="1061"/>
      <c r="Y10" s="1062"/>
      <c r="AA10" s="1056"/>
      <c r="AB10" s="1071"/>
      <c r="AC10" s="1073"/>
      <c r="AD10" s="1055"/>
      <c r="AE10" s="1055"/>
      <c r="AF10" s="1073"/>
      <c r="AG10" s="1055"/>
      <c r="AH10" s="1055"/>
      <c r="AI10" s="1073"/>
      <c r="AJ10" s="1055"/>
      <c r="AK10" s="1055"/>
      <c r="AL10" s="1055"/>
      <c r="AM10" s="1055"/>
      <c r="AN10" s="1055"/>
      <c r="AO10" s="1055"/>
      <c r="AP10" s="1055"/>
      <c r="AQ10" s="1055"/>
      <c r="AR10" s="1055"/>
      <c r="AS10" s="496"/>
      <c r="AT10" s="1055"/>
      <c r="AU10" s="1055"/>
      <c r="AV10" s="1054"/>
      <c r="AW10" s="1054"/>
      <c r="AX10" s="1054"/>
      <c r="AY10" s="1054"/>
    </row>
    <row r="11" spans="1:116" s="87" customFormat="1" ht="40.5" customHeight="1">
      <c r="A11" s="1091"/>
      <c r="B11" s="1092"/>
      <c r="C11" s="576"/>
      <c r="D11" s="575" t="s">
        <v>239</v>
      </c>
      <c r="E11" s="418"/>
      <c r="F11" s="575"/>
      <c r="G11" s="575" t="s">
        <v>239</v>
      </c>
      <c r="H11" s="418"/>
      <c r="I11" s="1065"/>
      <c r="J11" s="1065"/>
      <c r="K11" s="1067"/>
      <c r="L11" s="1094"/>
      <c r="M11" s="1055"/>
      <c r="N11" s="1055"/>
      <c r="O11" s="1055"/>
      <c r="P11" s="1093"/>
      <c r="Q11" s="1094"/>
      <c r="R11" s="1093"/>
      <c r="S11" s="577" t="s">
        <v>561</v>
      </c>
      <c r="T11" s="1055"/>
      <c r="U11" s="1093"/>
      <c r="V11" s="1095"/>
      <c r="W11" s="1096"/>
      <c r="X11" s="1095"/>
      <c r="Y11" s="1096"/>
      <c r="AA11" s="1057"/>
      <c r="AB11" s="1072"/>
      <c r="AC11" s="575"/>
      <c r="AD11" s="575"/>
      <c r="AE11" s="575"/>
      <c r="AF11" s="575"/>
      <c r="AG11" s="575"/>
      <c r="AH11" s="575"/>
      <c r="AI11" s="575"/>
      <c r="AJ11" s="575"/>
      <c r="AK11" s="575"/>
      <c r="AL11" s="1055"/>
      <c r="AM11" s="1055"/>
      <c r="AN11" s="1055"/>
      <c r="AO11" s="1055"/>
      <c r="AP11" s="1055"/>
      <c r="AQ11" s="1055"/>
      <c r="AR11" s="1055"/>
      <c r="AS11" s="496"/>
      <c r="AT11" s="1055"/>
      <c r="AU11" s="1055"/>
      <c r="AV11" s="1054"/>
      <c r="AW11" s="1054"/>
      <c r="AX11" s="1054"/>
      <c r="AY11" s="1054"/>
    </row>
    <row r="12" spans="1:116" s="87" customFormat="1" ht="40.5" customHeight="1">
      <c r="A12" s="578"/>
      <c r="B12" s="579"/>
      <c r="C12" s="580"/>
      <c r="D12" s="580"/>
      <c r="E12" s="580"/>
      <c r="F12" s="580"/>
      <c r="G12" s="580"/>
      <c r="H12" s="580"/>
      <c r="I12" s="578"/>
      <c r="J12" s="578"/>
      <c r="K12" s="578"/>
      <c r="L12" s="578"/>
      <c r="M12" s="578"/>
      <c r="N12" s="578"/>
      <c r="O12" s="578"/>
      <c r="P12" s="578"/>
      <c r="Q12" s="578"/>
      <c r="R12" s="578"/>
      <c r="S12" s="578"/>
      <c r="T12" s="578"/>
      <c r="U12" s="578"/>
      <c r="V12" s="581"/>
      <c r="W12" s="581"/>
      <c r="X12" s="581"/>
      <c r="Y12" s="581"/>
      <c r="AA12" s="583"/>
      <c r="AB12" s="584"/>
      <c r="AC12" s="575"/>
      <c r="AD12" s="575"/>
      <c r="AE12" s="575"/>
      <c r="AF12" s="575"/>
      <c r="AG12" s="575"/>
      <c r="AH12" s="575"/>
      <c r="AI12" s="575"/>
      <c r="AJ12" s="575"/>
      <c r="AK12" s="575"/>
      <c r="AL12" s="496"/>
      <c r="AM12" s="496"/>
      <c r="AN12" s="496"/>
      <c r="AO12" s="496"/>
      <c r="AP12" s="496"/>
      <c r="AQ12" s="496"/>
      <c r="AR12" s="496"/>
      <c r="AS12" s="496"/>
      <c r="AT12" s="496"/>
      <c r="AU12" s="496"/>
      <c r="AV12" s="585"/>
      <c r="AW12" s="585"/>
      <c r="AX12" s="585"/>
      <c r="AY12" s="585"/>
    </row>
    <row r="13" spans="1:116" s="87" customFormat="1" ht="40.5" customHeight="1">
      <c r="A13" s="1082" t="s">
        <v>899</v>
      </c>
      <c r="B13" s="1083"/>
      <c r="C13" s="1082">
        <f>+A14</f>
        <v>17</v>
      </c>
      <c r="D13" s="1084"/>
      <c r="E13" s="1085"/>
      <c r="F13" s="1082">
        <f>+A16</f>
        <v>18</v>
      </c>
      <c r="G13" s="1084"/>
      <c r="H13" s="1085"/>
      <c r="I13" s="1082">
        <f>+A18</f>
        <v>19</v>
      </c>
      <c r="J13" s="1084"/>
      <c r="K13" s="1085"/>
      <c r="L13" s="421" t="s">
        <v>238</v>
      </c>
      <c r="M13" s="422" t="s">
        <v>239</v>
      </c>
      <c r="N13" s="422" t="s">
        <v>240</v>
      </c>
      <c r="O13" s="422" t="s">
        <v>239</v>
      </c>
      <c r="P13" s="423" t="s">
        <v>241</v>
      </c>
      <c r="Q13" s="1082" t="s">
        <v>49</v>
      </c>
      <c r="R13" s="1085"/>
      <c r="S13" s="1082" t="s">
        <v>558</v>
      </c>
      <c r="T13" s="1084"/>
      <c r="U13" s="1085"/>
      <c r="V13" s="1087" t="s">
        <v>640</v>
      </c>
      <c r="W13" s="1088"/>
      <c r="X13" s="1059" t="s">
        <v>641</v>
      </c>
      <c r="Y13" s="1060"/>
      <c r="AA13" s="583"/>
      <c r="AB13" s="584"/>
      <c r="AC13" s="575"/>
      <c r="AD13" s="575"/>
      <c r="AE13" s="575"/>
      <c r="AF13" s="575"/>
      <c r="AG13" s="575"/>
      <c r="AH13" s="575"/>
      <c r="AI13" s="575"/>
      <c r="AJ13" s="575"/>
      <c r="AK13" s="575"/>
      <c r="AL13" s="496"/>
      <c r="AM13" s="496"/>
      <c r="AN13" s="496"/>
      <c r="AO13" s="496"/>
      <c r="AP13" s="496"/>
      <c r="AQ13" s="496"/>
      <c r="AR13" s="496"/>
      <c r="AS13" s="496"/>
      <c r="AT13" s="496"/>
      <c r="AU13" s="496"/>
      <c r="AV13" s="585"/>
      <c r="AW13" s="585"/>
      <c r="AX13" s="585"/>
      <c r="AY13" s="585"/>
    </row>
    <row r="14" spans="1:116" s="87" customFormat="1" ht="40.5" customHeight="1">
      <c r="A14" s="1078">
        <v>17</v>
      </c>
      <c r="B14" s="1080" t="s">
        <v>905</v>
      </c>
      <c r="C14" s="1074"/>
      <c r="D14" s="1065"/>
      <c r="E14" s="1067"/>
      <c r="F14" s="1074"/>
      <c r="G14" s="1065"/>
      <c r="H14" s="1067"/>
      <c r="I14" s="1074"/>
      <c r="J14" s="1065"/>
      <c r="K14" s="1067"/>
      <c r="L14" s="1069"/>
      <c r="M14" s="1065" t="s">
        <v>50</v>
      </c>
      <c r="N14" s="1065"/>
      <c r="O14" s="1065" t="s">
        <v>50</v>
      </c>
      <c r="P14" s="1067"/>
      <c r="Q14" s="1069"/>
      <c r="R14" s="1067"/>
      <c r="S14" s="417" t="s">
        <v>560</v>
      </c>
      <c r="T14" s="1065"/>
      <c r="U14" s="1067"/>
      <c r="V14" s="1061"/>
      <c r="W14" s="1062"/>
      <c r="X14" s="1061"/>
      <c r="Y14" s="1062"/>
    </row>
    <row r="15" spans="1:116" s="87" customFormat="1" ht="48" customHeight="1">
      <c r="A15" s="1079"/>
      <c r="B15" s="1081"/>
      <c r="C15" s="419"/>
      <c r="D15" s="415"/>
      <c r="E15" s="414"/>
      <c r="F15" s="419"/>
      <c r="G15" s="415" t="s">
        <v>239</v>
      </c>
      <c r="H15" s="414"/>
      <c r="I15" s="419"/>
      <c r="J15" s="415" t="s">
        <v>239</v>
      </c>
      <c r="K15" s="414"/>
      <c r="L15" s="1070"/>
      <c r="M15" s="1066"/>
      <c r="N15" s="1066"/>
      <c r="O15" s="1066"/>
      <c r="P15" s="1068"/>
      <c r="Q15" s="1070"/>
      <c r="R15" s="1068"/>
      <c r="S15" s="413" t="s">
        <v>561</v>
      </c>
      <c r="T15" s="1066"/>
      <c r="U15" s="1068"/>
      <c r="V15" s="1063"/>
      <c r="W15" s="1064"/>
      <c r="X15" s="1063"/>
      <c r="Y15" s="1064"/>
      <c r="AA15" s="1056"/>
      <c r="AB15" s="1056"/>
      <c r="AC15" s="1056"/>
      <c r="AD15" s="1057"/>
      <c r="AE15" s="1057"/>
      <c r="AF15" s="1056"/>
      <c r="AG15" s="1057"/>
      <c r="AH15" s="1057"/>
      <c r="AI15" s="1056"/>
      <c r="AJ15" s="1057"/>
      <c r="AK15" s="1057"/>
      <c r="AL15" s="586"/>
      <c r="AM15" s="586"/>
      <c r="AN15" s="586"/>
      <c r="AO15" s="586"/>
      <c r="AP15" s="586"/>
      <c r="AQ15" s="1056"/>
      <c r="AR15" s="1057"/>
      <c r="AS15" s="1056"/>
      <c r="AT15" s="1057"/>
      <c r="AU15" s="1057"/>
      <c r="AV15" s="1052"/>
      <c r="AW15" s="1053"/>
      <c r="AX15" s="1052"/>
      <c r="AY15" s="1053"/>
    </row>
    <row r="16" spans="1:116" s="87" customFormat="1" ht="41.45" customHeight="1">
      <c r="A16" s="1078">
        <v>18</v>
      </c>
      <c r="B16" s="1080" t="s">
        <v>906</v>
      </c>
      <c r="C16" s="1074"/>
      <c r="D16" s="1065"/>
      <c r="E16" s="1067"/>
      <c r="F16" s="1074"/>
      <c r="G16" s="1065"/>
      <c r="H16" s="1067"/>
      <c r="I16" s="1074"/>
      <c r="J16" s="1065"/>
      <c r="K16" s="1067"/>
      <c r="L16" s="1069"/>
      <c r="M16" s="1065" t="s">
        <v>50</v>
      </c>
      <c r="N16" s="1065"/>
      <c r="O16" s="1065" t="s">
        <v>50</v>
      </c>
      <c r="P16" s="1067"/>
      <c r="Q16" s="1069"/>
      <c r="R16" s="1067"/>
      <c r="S16" s="417" t="s">
        <v>560</v>
      </c>
      <c r="T16" s="1065"/>
      <c r="U16" s="1067"/>
      <c r="V16" s="1061"/>
      <c r="W16" s="1062"/>
      <c r="X16" s="1061"/>
      <c r="Y16" s="1062"/>
      <c r="AA16" s="587"/>
      <c r="AB16" s="587"/>
      <c r="AC16" s="587"/>
      <c r="AD16" s="583"/>
      <c r="AE16" s="583"/>
      <c r="AF16" s="587"/>
      <c r="AG16" s="583"/>
      <c r="AH16" s="583"/>
      <c r="AI16" s="587"/>
      <c r="AJ16" s="583"/>
      <c r="AK16" s="583"/>
      <c r="AL16" s="586"/>
      <c r="AM16" s="586"/>
      <c r="AN16" s="586"/>
      <c r="AO16" s="586"/>
      <c r="AP16" s="586"/>
      <c r="AQ16" s="587"/>
      <c r="AR16" s="583"/>
      <c r="AS16" s="587"/>
      <c r="AT16" s="583"/>
      <c r="AU16" s="583"/>
      <c r="AV16" s="588"/>
      <c r="AW16" s="589"/>
      <c r="AX16" s="588"/>
      <c r="AY16" s="589"/>
    </row>
    <row r="17" spans="1:51" s="87" customFormat="1" ht="41.45" customHeight="1">
      <c r="A17" s="1079"/>
      <c r="B17" s="1081"/>
      <c r="C17" s="419"/>
      <c r="D17" s="415" t="s">
        <v>239</v>
      </c>
      <c r="E17" s="414"/>
      <c r="F17" s="419"/>
      <c r="G17" s="415"/>
      <c r="H17" s="414"/>
      <c r="I17" s="419"/>
      <c r="J17" s="415" t="s">
        <v>239</v>
      </c>
      <c r="K17" s="414"/>
      <c r="L17" s="1070"/>
      <c r="M17" s="1066"/>
      <c r="N17" s="1066"/>
      <c r="O17" s="1066"/>
      <c r="P17" s="1068"/>
      <c r="Q17" s="1070"/>
      <c r="R17" s="1068"/>
      <c r="S17" s="413" t="s">
        <v>561</v>
      </c>
      <c r="T17" s="1066"/>
      <c r="U17" s="1068"/>
      <c r="V17" s="1063"/>
      <c r="W17" s="1064"/>
      <c r="X17" s="1063"/>
      <c r="Y17" s="1064"/>
      <c r="AA17" s="587"/>
      <c r="AB17" s="587"/>
      <c r="AC17" s="587"/>
      <c r="AD17" s="583"/>
      <c r="AE17" s="583"/>
      <c r="AF17" s="587"/>
      <c r="AG17" s="583"/>
      <c r="AH17" s="583"/>
      <c r="AI17" s="587"/>
      <c r="AJ17" s="583"/>
      <c r="AK17" s="583"/>
      <c r="AL17" s="586"/>
      <c r="AM17" s="586"/>
      <c r="AN17" s="586"/>
      <c r="AO17" s="586"/>
      <c r="AP17" s="586"/>
      <c r="AQ17" s="587"/>
      <c r="AR17" s="583"/>
      <c r="AS17" s="587"/>
      <c r="AT17" s="583"/>
      <c r="AU17" s="583"/>
      <c r="AV17" s="588"/>
      <c r="AW17" s="589"/>
      <c r="AX17" s="588"/>
      <c r="AY17" s="589"/>
    </row>
    <row r="18" spans="1:51" s="87" customFormat="1" ht="41.45" customHeight="1">
      <c r="A18" s="1078">
        <v>19</v>
      </c>
      <c r="B18" s="1080" t="s">
        <v>907</v>
      </c>
      <c r="C18" s="1074"/>
      <c r="D18" s="1065"/>
      <c r="E18" s="1067"/>
      <c r="F18" s="1074"/>
      <c r="G18" s="1065"/>
      <c r="H18" s="1067"/>
      <c r="I18" s="1074"/>
      <c r="J18" s="1065"/>
      <c r="K18" s="1067"/>
      <c r="L18" s="1069"/>
      <c r="M18" s="1065" t="s">
        <v>50</v>
      </c>
      <c r="N18" s="1065"/>
      <c r="O18" s="1065" t="s">
        <v>50</v>
      </c>
      <c r="P18" s="1067"/>
      <c r="Q18" s="1069"/>
      <c r="R18" s="1067"/>
      <c r="S18" s="417" t="s">
        <v>560</v>
      </c>
      <c r="T18" s="1065"/>
      <c r="U18" s="1067"/>
      <c r="V18" s="1061"/>
      <c r="W18" s="1062"/>
      <c r="X18" s="1061"/>
      <c r="Y18" s="1062"/>
      <c r="AA18" s="587"/>
      <c r="AB18" s="587"/>
      <c r="AC18" s="587"/>
      <c r="AD18" s="583"/>
      <c r="AE18" s="583"/>
      <c r="AF18" s="587"/>
      <c r="AG18" s="583"/>
      <c r="AH18" s="583"/>
      <c r="AI18" s="587"/>
      <c r="AJ18" s="583"/>
      <c r="AK18" s="583"/>
      <c r="AL18" s="586"/>
      <c r="AM18" s="586"/>
      <c r="AN18" s="586"/>
      <c r="AO18" s="586"/>
      <c r="AP18" s="586"/>
      <c r="AQ18" s="587"/>
      <c r="AR18" s="583"/>
      <c r="AS18" s="587"/>
      <c r="AT18" s="583"/>
      <c r="AU18" s="583"/>
      <c r="AV18" s="588"/>
      <c r="AW18" s="589"/>
      <c r="AX18" s="588"/>
      <c r="AY18" s="589"/>
    </row>
    <row r="19" spans="1:51" s="87" customFormat="1" ht="41.45" customHeight="1">
      <c r="A19" s="1079"/>
      <c r="B19" s="1081"/>
      <c r="C19" s="419"/>
      <c r="D19" s="415" t="s">
        <v>239</v>
      </c>
      <c r="E19" s="414"/>
      <c r="F19" s="419"/>
      <c r="G19" s="415" t="s">
        <v>239</v>
      </c>
      <c r="H19" s="414"/>
      <c r="I19" s="419"/>
      <c r="J19" s="415"/>
      <c r="K19" s="414"/>
      <c r="L19" s="1070"/>
      <c r="M19" s="1066"/>
      <c r="N19" s="1066"/>
      <c r="O19" s="1066"/>
      <c r="P19" s="1068"/>
      <c r="Q19" s="1070"/>
      <c r="R19" s="1068"/>
      <c r="S19" s="413" t="s">
        <v>561</v>
      </c>
      <c r="T19" s="1066"/>
      <c r="U19" s="1068"/>
      <c r="V19" s="1063"/>
      <c r="W19" s="1064"/>
      <c r="X19" s="1063"/>
      <c r="Y19" s="1064"/>
      <c r="AA19" s="587"/>
      <c r="AB19" s="587"/>
      <c r="AC19" s="587"/>
      <c r="AD19" s="583"/>
      <c r="AE19" s="583"/>
      <c r="AF19" s="587"/>
      <c r="AG19" s="583"/>
      <c r="AH19" s="583"/>
      <c r="AI19" s="587"/>
      <c r="AJ19" s="583"/>
      <c r="AK19" s="583"/>
      <c r="AL19" s="586"/>
      <c r="AM19" s="586"/>
      <c r="AN19" s="586"/>
      <c r="AO19" s="586"/>
      <c r="AP19" s="586"/>
      <c r="AQ19" s="587"/>
      <c r="AR19" s="583"/>
      <c r="AS19" s="587"/>
      <c r="AT19" s="583"/>
      <c r="AU19" s="583"/>
      <c r="AV19" s="588"/>
      <c r="AW19" s="589"/>
      <c r="AX19" s="588"/>
      <c r="AY19" s="589"/>
    </row>
    <row r="20" spans="1:51" s="87" customFormat="1" ht="41.45" customHeight="1">
      <c r="A20" s="578"/>
      <c r="B20" s="579"/>
      <c r="C20" s="580"/>
      <c r="D20" s="580"/>
      <c r="E20" s="580"/>
      <c r="F20" s="580"/>
      <c r="G20" s="580"/>
      <c r="H20" s="580"/>
      <c r="I20" s="578"/>
      <c r="J20" s="578"/>
      <c r="K20" s="578"/>
      <c r="L20" s="578"/>
      <c r="M20" s="578"/>
      <c r="N20" s="578"/>
      <c r="O20" s="578"/>
      <c r="P20" s="578"/>
      <c r="Q20" s="578"/>
      <c r="R20" s="578"/>
      <c r="S20" s="578"/>
      <c r="T20" s="578"/>
      <c r="U20" s="578"/>
      <c r="V20" s="581"/>
      <c r="W20" s="581"/>
      <c r="X20" s="581"/>
      <c r="Y20" s="581"/>
      <c r="AA20" s="587"/>
      <c r="AB20" s="587"/>
      <c r="AC20" s="587"/>
      <c r="AD20" s="583"/>
      <c r="AE20" s="583"/>
      <c r="AF20" s="587"/>
      <c r="AG20" s="583"/>
      <c r="AH20" s="583"/>
      <c r="AI20" s="587"/>
      <c r="AJ20" s="583"/>
      <c r="AK20" s="583"/>
      <c r="AL20" s="586"/>
      <c r="AM20" s="586"/>
      <c r="AN20" s="586"/>
      <c r="AO20" s="586"/>
      <c r="AP20" s="586"/>
      <c r="AQ20" s="587"/>
      <c r="AR20" s="583"/>
      <c r="AS20" s="587"/>
      <c r="AT20" s="583"/>
      <c r="AU20" s="583"/>
      <c r="AV20" s="588"/>
      <c r="AW20" s="589"/>
      <c r="AX20" s="588"/>
      <c r="AY20" s="589"/>
    </row>
    <row r="21" spans="1:51" s="87" customFormat="1" ht="41.45" customHeight="1">
      <c r="A21" s="1082" t="s">
        <v>900</v>
      </c>
      <c r="B21" s="1083"/>
      <c r="C21" s="1082">
        <f>+A22</f>
        <v>20</v>
      </c>
      <c r="D21" s="1084"/>
      <c r="E21" s="1085"/>
      <c r="F21" s="1082">
        <f>+A24</f>
        <v>21</v>
      </c>
      <c r="G21" s="1084"/>
      <c r="H21" s="1085"/>
      <c r="I21" s="1082">
        <f>+A26</f>
        <v>22</v>
      </c>
      <c r="J21" s="1084"/>
      <c r="K21" s="1085"/>
      <c r="L21" s="421" t="s">
        <v>238</v>
      </c>
      <c r="M21" s="422" t="s">
        <v>239</v>
      </c>
      <c r="N21" s="422" t="s">
        <v>240</v>
      </c>
      <c r="O21" s="422" t="s">
        <v>239</v>
      </c>
      <c r="P21" s="423" t="s">
        <v>241</v>
      </c>
      <c r="Q21" s="1082" t="s">
        <v>49</v>
      </c>
      <c r="R21" s="1085"/>
      <c r="S21" s="1082" t="s">
        <v>558</v>
      </c>
      <c r="T21" s="1084"/>
      <c r="U21" s="1085"/>
      <c r="V21" s="1087" t="s">
        <v>640</v>
      </c>
      <c r="W21" s="1088"/>
      <c r="X21" s="1059" t="s">
        <v>641</v>
      </c>
      <c r="Y21" s="1060"/>
      <c r="AA21" s="587"/>
      <c r="AB21" s="587"/>
      <c r="AC21" s="587"/>
      <c r="AD21" s="583"/>
      <c r="AE21" s="583"/>
      <c r="AF21" s="587"/>
      <c r="AG21" s="583"/>
      <c r="AH21" s="583"/>
      <c r="AI21" s="587"/>
      <c r="AJ21" s="583"/>
      <c r="AK21" s="583"/>
      <c r="AL21" s="586"/>
      <c r="AM21" s="586"/>
      <c r="AN21" s="586"/>
      <c r="AO21" s="586"/>
      <c r="AP21" s="586"/>
      <c r="AQ21" s="587"/>
      <c r="AR21" s="583"/>
      <c r="AS21" s="587"/>
      <c r="AT21" s="583"/>
      <c r="AU21" s="583"/>
      <c r="AV21" s="588"/>
      <c r="AW21" s="589"/>
      <c r="AX21" s="588"/>
      <c r="AY21" s="589"/>
    </row>
    <row r="22" spans="1:51" s="87" customFormat="1" ht="41.45" customHeight="1">
      <c r="A22" s="1078">
        <v>20</v>
      </c>
      <c r="B22" s="1080" t="s">
        <v>908</v>
      </c>
      <c r="C22" s="1074"/>
      <c r="D22" s="1065"/>
      <c r="E22" s="1067"/>
      <c r="F22" s="1074"/>
      <c r="G22" s="1065"/>
      <c r="H22" s="1067"/>
      <c r="I22" s="1074"/>
      <c r="J22" s="1065"/>
      <c r="K22" s="1067"/>
      <c r="L22" s="1069"/>
      <c r="M22" s="1065" t="s">
        <v>50</v>
      </c>
      <c r="N22" s="1065"/>
      <c r="O22" s="1065" t="s">
        <v>50</v>
      </c>
      <c r="P22" s="1067"/>
      <c r="Q22" s="1069"/>
      <c r="R22" s="1067"/>
      <c r="S22" s="417" t="s">
        <v>560</v>
      </c>
      <c r="T22" s="1065"/>
      <c r="U22" s="1067"/>
      <c r="V22" s="1061"/>
      <c r="W22" s="1062"/>
      <c r="X22" s="1061"/>
      <c r="Y22" s="1062"/>
      <c r="AA22" s="587"/>
      <c r="AB22" s="587"/>
      <c r="AC22" s="587"/>
      <c r="AD22" s="583"/>
      <c r="AE22" s="583"/>
      <c r="AF22" s="587"/>
      <c r="AG22" s="583"/>
      <c r="AH22" s="583"/>
      <c r="AI22" s="587"/>
      <c r="AJ22" s="583"/>
      <c r="AK22" s="583"/>
      <c r="AL22" s="586"/>
      <c r="AM22" s="586"/>
      <c r="AN22" s="586"/>
      <c r="AO22" s="586"/>
      <c r="AP22" s="586"/>
      <c r="AQ22" s="587"/>
      <c r="AR22" s="583"/>
      <c r="AS22" s="587"/>
      <c r="AT22" s="583"/>
      <c r="AU22" s="583"/>
      <c r="AV22" s="588"/>
      <c r="AW22" s="589"/>
      <c r="AX22" s="588"/>
      <c r="AY22" s="589"/>
    </row>
    <row r="23" spans="1:51" s="87" customFormat="1" ht="41.45" customHeight="1">
      <c r="A23" s="1079"/>
      <c r="B23" s="1081"/>
      <c r="C23" s="419"/>
      <c r="D23" s="415"/>
      <c r="E23" s="414"/>
      <c r="F23" s="419"/>
      <c r="G23" s="415" t="s">
        <v>239</v>
      </c>
      <c r="H23" s="414"/>
      <c r="I23" s="419"/>
      <c r="J23" s="415" t="s">
        <v>239</v>
      </c>
      <c r="K23" s="414"/>
      <c r="L23" s="1070"/>
      <c r="M23" s="1066"/>
      <c r="N23" s="1066"/>
      <c r="O23" s="1066"/>
      <c r="P23" s="1068"/>
      <c r="Q23" s="1070"/>
      <c r="R23" s="1068"/>
      <c r="S23" s="413" t="s">
        <v>561</v>
      </c>
      <c r="T23" s="1066"/>
      <c r="U23" s="1068"/>
      <c r="V23" s="1063"/>
      <c r="W23" s="1064"/>
      <c r="X23" s="1063"/>
      <c r="Y23" s="1064"/>
      <c r="AA23" s="587"/>
      <c r="AB23" s="587"/>
      <c r="AC23" s="587"/>
      <c r="AD23" s="583"/>
      <c r="AE23" s="583"/>
      <c r="AF23" s="587"/>
      <c r="AG23" s="583"/>
      <c r="AH23" s="583"/>
      <c r="AI23" s="587"/>
      <c r="AJ23" s="583"/>
      <c r="AK23" s="583"/>
      <c r="AL23" s="586"/>
      <c r="AM23" s="586"/>
      <c r="AN23" s="586"/>
      <c r="AO23" s="586"/>
      <c r="AP23" s="586"/>
      <c r="AQ23" s="587"/>
      <c r="AR23" s="583"/>
      <c r="AS23" s="587"/>
      <c r="AT23" s="583"/>
      <c r="AU23" s="583"/>
      <c r="AV23" s="588"/>
      <c r="AW23" s="589"/>
      <c r="AX23" s="588"/>
      <c r="AY23" s="589"/>
    </row>
    <row r="24" spans="1:51" s="87" customFormat="1" ht="40.5" customHeight="1">
      <c r="A24" s="1078">
        <v>21</v>
      </c>
      <c r="B24" s="1080" t="s">
        <v>909</v>
      </c>
      <c r="C24" s="1074"/>
      <c r="D24" s="1065"/>
      <c r="E24" s="1067"/>
      <c r="F24" s="1074" t="str">
        <f>IF(F25=""," ",IF(F25&gt;H25,"○",IF(F25&lt;H25,"×","△")))</f>
        <v xml:space="preserve"> </v>
      </c>
      <c r="G24" s="1065"/>
      <c r="H24" s="1067"/>
      <c r="I24" s="1074" t="str">
        <f>IF(I25=""," ",IF(I25&gt;K25,"○",IF(I25&lt;K25,"×","△")))</f>
        <v xml:space="preserve"> </v>
      </c>
      <c r="J24" s="1065"/>
      <c r="K24" s="1067"/>
      <c r="L24" s="1069"/>
      <c r="M24" s="1065" t="s">
        <v>50</v>
      </c>
      <c r="N24" s="1065"/>
      <c r="O24" s="1065" t="s">
        <v>50</v>
      </c>
      <c r="P24" s="1067"/>
      <c r="Q24" s="1069"/>
      <c r="R24" s="1067"/>
      <c r="S24" s="417" t="s">
        <v>560</v>
      </c>
      <c r="T24" s="1065"/>
      <c r="U24" s="1067"/>
      <c r="V24" s="1061"/>
      <c r="W24" s="1062"/>
      <c r="X24" s="1061"/>
      <c r="Y24" s="1062"/>
      <c r="AA24" s="1056"/>
      <c r="AB24" s="1071"/>
      <c r="AC24" s="1073"/>
      <c r="AD24" s="1055"/>
      <c r="AE24" s="1055"/>
      <c r="AF24" s="1055"/>
      <c r="AG24" s="1055"/>
      <c r="AH24" s="1055"/>
      <c r="AI24" s="1073"/>
      <c r="AJ24" s="1055"/>
      <c r="AK24" s="1055"/>
      <c r="AL24" s="1055"/>
      <c r="AM24" s="1055"/>
      <c r="AN24" s="1055"/>
      <c r="AO24" s="1055"/>
      <c r="AP24" s="1055"/>
      <c r="AQ24" s="1055"/>
      <c r="AR24" s="1055"/>
      <c r="AS24" s="496"/>
      <c r="AT24" s="1055"/>
      <c r="AU24" s="1055"/>
      <c r="AV24" s="1054"/>
      <c r="AW24" s="1054"/>
      <c r="AX24" s="1054"/>
      <c r="AY24" s="1054"/>
    </row>
    <row r="25" spans="1:51" s="87" customFormat="1" ht="40.5" customHeight="1">
      <c r="A25" s="1079"/>
      <c r="B25" s="1081"/>
      <c r="C25" s="419"/>
      <c r="D25" s="415" t="s">
        <v>239</v>
      </c>
      <c r="E25" s="414"/>
      <c r="F25" s="415"/>
      <c r="G25" s="415"/>
      <c r="H25" s="414"/>
      <c r="I25" s="415"/>
      <c r="J25" s="415" t="s">
        <v>239</v>
      </c>
      <c r="K25" s="414"/>
      <c r="L25" s="1070"/>
      <c r="M25" s="1066"/>
      <c r="N25" s="1066"/>
      <c r="O25" s="1066"/>
      <c r="P25" s="1068"/>
      <c r="Q25" s="1070"/>
      <c r="R25" s="1068"/>
      <c r="S25" s="413" t="s">
        <v>561</v>
      </c>
      <c r="T25" s="1066"/>
      <c r="U25" s="1068"/>
      <c r="V25" s="1063"/>
      <c r="W25" s="1064"/>
      <c r="X25" s="1063"/>
      <c r="Y25" s="1064"/>
      <c r="AA25" s="1057"/>
      <c r="AB25" s="1072"/>
      <c r="AC25" s="575"/>
      <c r="AD25" s="575"/>
      <c r="AE25" s="575"/>
      <c r="AF25" s="1055"/>
      <c r="AG25" s="1055"/>
      <c r="AH25" s="1055"/>
      <c r="AI25" s="575"/>
      <c r="AJ25" s="575"/>
      <c r="AK25" s="575"/>
      <c r="AL25" s="1055"/>
      <c r="AM25" s="1055"/>
      <c r="AN25" s="1055"/>
      <c r="AO25" s="1055"/>
      <c r="AP25" s="1055"/>
      <c r="AQ25" s="1055"/>
      <c r="AR25" s="1055"/>
      <c r="AS25" s="496"/>
      <c r="AT25" s="1055"/>
      <c r="AU25" s="1055"/>
      <c r="AV25" s="1054"/>
      <c r="AW25" s="1054"/>
      <c r="AX25" s="1054"/>
      <c r="AY25" s="1054"/>
    </row>
    <row r="26" spans="1:51" s="87" customFormat="1" ht="40.5" customHeight="1">
      <c r="A26" s="1078">
        <v>22</v>
      </c>
      <c r="B26" s="1080" t="s">
        <v>930</v>
      </c>
      <c r="C26" s="1074"/>
      <c r="D26" s="1065"/>
      <c r="E26" s="1067"/>
      <c r="F26" s="1074"/>
      <c r="G26" s="1065"/>
      <c r="H26" s="1067"/>
      <c r="I26" s="1074" t="str">
        <f>IF(I27=""," ",IF(I27&gt;K27,"○",IF(I27&lt;K27,"×","△")))</f>
        <v xml:space="preserve"> </v>
      </c>
      <c r="J26" s="1065"/>
      <c r="K26" s="1067"/>
      <c r="L26" s="1069"/>
      <c r="M26" s="1065" t="s">
        <v>50</v>
      </c>
      <c r="N26" s="1065"/>
      <c r="O26" s="1065" t="s">
        <v>50</v>
      </c>
      <c r="P26" s="1067"/>
      <c r="Q26" s="1069"/>
      <c r="R26" s="1067"/>
      <c r="S26" s="417" t="s">
        <v>560</v>
      </c>
      <c r="T26" s="1065"/>
      <c r="U26" s="1067"/>
      <c r="V26" s="1061"/>
      <c r="W26" s="1062"/>
      <c r="X26" s="1061"/>
      <c r="Y26" s="1062"/>
      <c r="AA26" s="1056"/>
      <c r="AB26" s="1071"/>
      <c r="AC26" s="1073"/>
      <c r="AD26" s="1055"/>
      <c r="AE26" s="1055"/>
      <c r="AF26" s="1073"/>
      <c r="AG26" s="1055"/>
      <c r="AH26" s="1055"/>
      <c r="AI26" s="1055"/>
      <c r="AJ26" s="1055"/>
      <c r="AK26" s="1055"/>
      <c r="AL26" s="1055"/>
      <c r="AM26" s="1055"/>
      <c r="AN26" s="1055"/>
      <c r="AO26" s="1055"/>
      <c r="AP26" s="1055"/>
      <c r="AQ26" s="1055"/>
      <c r="AR26" s="1055"/>
      <c r="AS26" s="496"/>
      <c r="AT26" s="1055"/>
      <c r="AU26" s="1055"/>
      <c r="AV26" s="1054"/>
      <c r="AW26" s="1054"/>
      <c r="AX26" s="1054"/>
      <c r="AY26" s="1054"/>
    </row>
    <row r="27" spans="1:51" s="87" customFormat="1" ht="40.5" customHeight="1">
      <c r="A27" s="1079"/>
      <c r="B27" s="1081"/>
      <c r="C27" s="419"/>
      <c r="D27" s="415" t="s">
        <v>239</v>
      </c>
      <c r="E27" s="414"/>
      <c r="F27" s="419"/>
      <c r="G27" s="415" t="s">
        <v>239</v>
      </c>
      <c r="H27" s="414"/>
      <c r="I27" s="415"/>
      <c r="J27" s="415"/>
      <c r="K27" s="414"/>
      <c r="L27" s="1070"/>
      <c r="M27" s="1066"/>
      <c r="N27" s="1066"/>
      <c r="O27" s="1066"/>
      <c r="P27" s="1068"/>
      <c r="Q27" s="1070"/>
      <c r="R27" s="1068"/>
      <c r="S27" s="413" t="s">
        <v>561</v>
      </c>
      <c r="T27" s="1066"/>
      <c r="U27" s="1068"/>
      <c r="V27" s="1063"/>
      <c r="W27" s="1064"/>
      <c r="X27" s="1063"/>
      <c r="Y27" s="1064"/>
      <c r="AA27" s="1057"/>
      <c r="AB27" s="1072"/>
      <c r="AC27" s="575"/>
      <c r="AD27" s="575"/>
      <c r="AE27" s="575"/>
      <c r="AF27" s="575"/>
      <c r="AG27" s="575"/>
      <c r="AH27" s="575"/>
      <c r="AI27" s="1055"/>
      <c r="AJ27" s="1055"/>
      <c r="AK27" s="1055"/>
      <c r="AL27" s="1055"/>
      <c r="AM27" s="1055"/>
      <c r="AN27" s="1055"/>
      <c r="AO27" s="1055"/>
      <c r="AP27" s="1055"/>
      <c r="AQ27" s="1055"/>
      <c r="AR27" s="1055"/>
      <c r="AS27" s="496"/>
      <c r="AT27" s="1055"/>
      <c r="AU27" s="1055"/>
      <c r="AV27" s="1054"/>
      <c r="AW27" s="1054"/>
      <c r="AX27" s="1054"/>
      <c r="AY27" s="1054"/>
    </row>
    <row r="28" spans="1:51" ht="93.75" customHeight="1">
      <c r="AA28" s="523"/>
    </row>
    <row r="29" spans="1:51" ht="37.5" customHeight="1">
      <c r="A29" s="1082" t="s">
        <v>921</v>
      </c>
      <c r="B29" s="1083"/>
      <c r="C29" s="1082" t="str">
        <f>+A30</f>
        <v>C1</v>
      </c>
      <c r="D29" s="1084"/>
      <c r="E29" s="1085"/>
      <c r="F29" s="1082" t="str">
        <f>+A32</f>
        <v>D1</v>
      </c>
      <c r="G29" s="1084"/>
      <c r="H29" s="1085"/>
      <c r="I29" s="1082" t="str">
        <f>+A34</f>
        <v>E1</v>
      </c>
      <c r="J29" s="1084"/>
      <c r="K29" s="1085"/>
      <c r="L29" s="421" t="s">
        <v>238</v>
      </c>
      <c r="M29" s="422" t="s">
        <v>239</v>
      </c>
      <c r="N29" s="422" t="s">
        <v>240</v>
      </c>
      <c r="O29" s="422" t="s">
        <v>239</v>
      </c>
      <c r="P29" s="423" t="s">
        <v>241</v>
      </c>
      <c r="Q29" s="1082" t="s">
        <v>49</v>
      </c>
      <c r="R29" s="1085"/>
      <c r="S29" s="1082" t="s">
        <v>558</v>
      </c>
      <c r="T29" s="1084"/>
      <c r="U29" s="1085"/>
      <c r="V29" s="1097" t="s">
        <v>640</v>
      </c>
      <c r="W29" s="1098"/>
      <c r="X29" s="1059" t="s">
        <v>641</v>
      </c>
      <c r="Y29" s="1060"/>
      <c r="AA29" s="524"/>
    </row>
    <row r="30" spans="1:51" ht="41.25" customHeight="1">
      <c r="A30" s="1078" t="s">
        <v>924</v>
      </c>
      <c r="B30" s="1080"/>
      <c r="C30" s="1074"/>
      <c r="D30" s="1065"/>
      <c r="E30" s="1067"/>
      <c r="F30" s="1074"/>
      <c r="G30" s="1065"/>
      <c r="H30" s="1067"/>
      <c r="I30" s="1074"/>
      <c r="J30" s="1065"/>
      <c r="K30" s="1067"/>
      <c r="L30" s="1069"/>
      <c r="M30" s="1065" t="s">
        <v>50</v>
      </c>
      <c r="N30" s="1065"/>
      <c r="O30" s="1065" t="s">
        <v>50</v>
      </c>
      <c r="P30" s="1067"/>
      <c r="Q30" s="1069"/>
      <c r="R30" s="1067"/>
      <c r="S30" s="417" t="s">
        <v>560</v>
      </c>
      <c r="T30" s="1065"/>
      <c r="U30" s="1067"/>
      <c r="V30" s="1061"/>
      <c r="W30" s="1062"/>
      <c r="X30" s="1061"/>
      <c r="Y30" s="1062"/>
      <c r="AA30" s="524"/>
    </row>
    <row r="31" spans="1:51" ht="41.25" customHeight="1">
      <c r="A31" s="1079"/>
      <c r="B31" s="1081"/>
      <c r="C31" s="419"/>
      <c r="D31" s="415"/>
      <c r="E31" s="414"/>
      <c r="F31" s="419"/>
      <c r="G31" s="415" t="s">
        <v>239</v>
      </c>
      <c r="H31" s="414"/>
      <c r="I31" s="419"/>
      <c r="J31" s="415" t="s">
        <v>239</v>
      </c>
      <c r="K31" s="414"/>
      <c r="L31" s="1070"/>
      <c r="M31" s="1066"/>
      <c r="N31" s="1066"/>
      <c r="O31" s="1066"/>
      <c r="P31" s="1068"/>
      <c r="Q31" s="1070"/>
      <c r="R31" s="1068"/>
      <c r="S31" s="413" t="s">
        <v>561</v>
      </c>
      <c r="T31" s="1066"/>
      <c r="U31" s="1068"/>
      <c r="V31" s="1063"/>
      <c r="W31" s="1064"/>
      <c r="X31" s="1063"/>
      <c r="Y31" s="1064"/>
    </row>
    <row r="32" spans="1:51" ht="41.25" customHeight="1">
      <c r="A32" s="1078" t="s">
        <v>925</v>
      </c>
      <c r="B32" s="1080"/>
      <c r="C32" s="1074"/>
      <c r="D32" s="1065"/>
      <c r="E32" s="1067"/>
      <c r="F32" s="1074" t="str">
        <f>IF(F33=""," ",IF(F33&gt;H33,"○",IF(F33&lt;H33,"×","△")))</f>
        <v xml:space="preserve"> </v>
      </c>
      <c r="G32" s="1065"/>
      <c r="H32" s="1067"/>
      <c r="I32" s="1074" t="str">
        <f>IF(I33=""," ",IF(I33&gt;K33,"○",IF(I33&lt;K33,"×","△")))</f>
        <v xml:space="preserve"> </v>
      </c>
      <c r="J32" s="1065"/>
      <c r="K32" s="1067"/>
      <c r="L32" s="1069"/>
      <c r="M32" s="1065" t="s">
        <v>50</v>
      </c>
      <c r="N32" s="1065"/>
      <c r="O32" s="1065" t="s">
        <v>50</v>
      </c>
      <c r="P32" s="1067"/>
      <c r="Q32" s="1069"/>
      <c r="R32" s="1067"/>
      <c r="S32" s="417" t="s">
        <v>560</v>
      </c>
      <c r="T32" s="1065"/>
      <c r="U32" s="1067"/>
      <c r="V32" s="1061"/>
      <c r="W32" s="1062"/>
      <c r="X32" s="1061"/>
      <c r="Y32" s="1062"/>
    </row>
    <row r="33" spans="1:25" ht="41.25" customHeight="1">
      <c r="A33" s="1079"/>
      <c r="B33" s="1081"/>
      <c r="C33" s="419"/>
      <c r="D33" s="415" t="s">
        <v>239</v>
      </c>
      <c r="E33" s="414"/>
      <c r="F33" s="415"/>
      <c r="G33" s="415"/>
      <c r="H33" s="414"/>
      <c r="I33" s="415"/>
      <c r="J33" s="415" t="s">
        <v>239</v>
      </c>
      <c r="K33" s="414"/>
      <c r="L33" s="1070"/>
      <c r="M33" s="1066"/>
      <c r="N33" s="1066"/>
      <c r="O33" s="1066"/>
      <c r="P33" s="1068"/>
      <c r="Q33" s="1070"/>
      <c r="R33" s="1068"/>
      <c r="S33" s="413" t="s">
        <v>561</v>
      </c>
      <c r="T33" s="1066"/>
      <c r="U33" s="1068"/>
      <c r="V33" s="1063"/>
      <c r="W33" s="1064"/>
      <c r="X33" s="1063"/>
      <c r="Y33" s="1064"/>
    </row>
    <row r="34" spans="1:25" ht="41.25" customHeight="1">
      <c r="A34" s="1078" t="s">
        <v>926</v>
      </c>
      <c r="B34" s="1080"/>
      <c r="C34" s="1074"/>
      <c r="D34" s="1065"/>
      <c r="E34" s="1067"/>
      <c r="F34" s="1074"/>
      <c r="G34" s="1065"/>
      <c r="H34" s="1067"/>
      <c r="I34" s="1074" t="str">
        <f>IF(I35=""," ",IF(I35&gt;K35,"○",IF(I35&lt;K35,"×","△")))</f>
        <v xml:space="preserve"> </v>
      </c>
      <c r="J34" s="1065"/>
      <c r="K34" s="1067"/>
      <c r="L34" s="1069"/>
      <c r="M34" s="1065" t="s">
        <v>50</v>
      </c>
      <c r="N34" s="1065"/>
      <c r="O34" s="1065" t="s">
        <v>50</v>
      </c>
      <c r="P34" s="1067"/>
      <c r="Q34" s="1069"/>
      <c r="R34" s="1067"/>
      <c r="S34" s="417" t="s">
        <v>560</v>
      </c>
      <c r="T34" s="1065"/>
      <c r="U34" s="1067"/>
      <c r="V34" s="1061"/>
      <c r="W34" s="1062"/>
      <c r="X34" s="1061"/>
      <c r="Y34" s="1062"/>
    </row>
    <row r="35" spans="1:25" ht="41.25" customHeight="1">
      <c r="A35" s="1079"/>
      <c r="B35" s="1081"/>
      <c r="C35" s="419"/>
      <c r="D35" s="415" t="s">
        <v>239</v>
      </c>
      <c r="E35" s="414"/>
      <c r="F35" s="419"/>
      <c r="G35" s="415" t="s">
        <v>239</v>
      </c>
      <c r="H35" s="414"/>
      <c r="I35" s="415"/>
      <c r="J35" s="415"/>
      <c r="K35" s="414"/>
      <c r="L35" s="1070"/>
      <c r="M35" s="1066"/>
      <c r="N35" s="1066"/>
      <c r="O35" s="1066"/>
      <c r="P35" s="1068"/>
      <c r="Q35" s="1070"/>
      <c r="R35" s="1068"/>
      <c r="S35" s="413" t="s">
        <v>561</v>
      </c>
      <c r="T35" s="1066"/>
      <c r="U35" s="1068"/>
      <c r="V35" s="1063"/>
      <c r="W35" s="1064"/>
      <c r="X35" s="1063"/>
      <c r="Y35" s="1064"/>
    </row>
  </sheetData>
  <mergeCells count="306">
    <mergeCell ref="P32:P33"/>
    <mergeCell ref="Q32:R33"/>
    <mergeCell ref="T32:U32"/>
    <mergeCell ref="V32:W33"/>
    <mergeCell ref="X32:Y33"/>
    <mergeCell ref="T33:U33"/>
    <mergeCell ref="A34:A35"/>
    <mergeCell ref="B34:B35"/>
    <mergeCell ref="C34:E34"/>
    <mergeCell ref="F34:H34"/>
    <mergeCell ref="I34:K34"/>
    <mergeCell ref="L34:L35"/>
    <mergeCell ref="M34:M35"/>
    <mergeCell ref="N34:N35"/>
    <mergeCell ref="O34:O35"/>
    <mergeCell ref="P34:P35"/>
    <mergeCell ref="Q34:R35"/>
    <mergeCell ref="T34:U34"/>
    <mergeCell ref="V34:W35"/>
    <mergeCell ref="X34:Y35"/>
    <mergeCell ref="T35:U35"/>
    <mergeCell ref="A32:A33"/>
    <mergeCell ref="B32:B33"/>
    <mergeCell ref="C32:E32"/>
    <mergeCell ref="F32:H32"/>
    <mergeCell ref="I32:K32"/>
    <mergeCell ref="L32:L33"/>
    <mergeCell ref="M32:M33"/>
    <mergeCell ref="N32:N33"/>
    <mergeCell ref="O32:O33"/>
    <mergeCell ref="A29:B29"/>
    <mergeCell ref="C29:E29"/>
    <mergeCell ref="F29:H29"/>
    <mergeCell ref="I29:K29"/>
    <mergeCell ref="Q29:R29"/>
    <mergeCell ref="S29:U29"/>
    <mergeCell ref="V29:W29"/>
    <mergeCell ref="X29:Y29"/>
    <mergeCell ref="A30:A31"/>
    <mergeCell ref="B30:B31"/>
    <mergeCell ref="C30:E30"/>
    <mergeCell ref="F30:H30"/>
    <mergeCell ref="I30:K30"/>
    <mergeCell ref="L30:L31"/>
    <mergeCell ref="M30:M31"/>
    <mergeCell ref="N30:N31"/>
    <mergeCell ref="O30:O31"/>
    <mergeCell ref="P30:P31"/>
    <mergeCell ref="Q30:R31"/>
    <mergeCell ref="T30:U30"/>
    <mergeCell ref="V30:W31"/>
    <mergeCell ref="X30:Y31"/>
    <mergeCell ref="T31:U31"/>
    <mergeCell ref="F26:H26"/>
    <mergeCell ref="V1:Z1"/>
    <mergeCell ref="A21:B21"/>
    <mergeCell ref="C21:E21"/>
    <mergeCell ref="F21:H21"/>
    <mergeCell ref="I21:K21"/>
    <mergeCell ref="Q21:R21"/>
    <mergeCell ref="S21:U21"/>
    <mergeCell ref="Q13:R13"/>
    <mergeCell ref="S13:U13"/>
    <mergeCell ref="V13:W13"/>
    <mergeCell ref="X13:Y13"/>
    <mergeCell ref="A13:B13"/>
    <mergeCell ref="C13:E13"/>
    <mergeCell ref="F13:H13"/>
    <mergeCell ref="I13:K13"/>
    <mergeCell ref="O26:O27"/>
    <mergeCell ref="P26:P27"/>
    <mergeCell ref="Q26:R27"/>
    <mergeCell ref="L26:L27"/>
    <mergeCell ref="M26:M27"/>
    <mergeCell ref="N26:N27"/>
    <mergeCell ref="V24:W25"/>
    <mergeCell ref="X24:Y25"/>
    <mergeCell ref="T24:U24"/>
    <mergeCell ref="AV26:AW27"/>
    <mergeCell ref="AX26:AY27"/>
    <mergeCell ref="T27:U27"/>
    <mergeCell ref="AT27:AU27"/>
    <mergeCell ref="AM26:AM27"/>
    <mergeCell ref="AN26:AN27"/>
    <mergeCell ref="AO26:AO27"/>
    <mergeCell ref="AP26:AP27"/>
    <mergeCell ref="AQ26:AR27"/>
    <mergeCell ref="AT26:AU26"/>
    <mergeCell ref="AA26:AA27"/>
    <mergeCell ref="AB26:AB27"/>
    <mergeCell ref="AC26:AE26"/>
    <mergeCell ref="AF26:AH26"/>
    <mergeCell ref="AI26:AK27"/>
    <mergeCell ref="AL26:AL27"/>
    <mergeCell ref="T26:U26"/>
    <mergeCell ref="V26:W27"/>
    <mergeCell ref="X26:Y27"/>
    <mergeCell ref="Q22:R23"/>
    <mergeCell ref="AV24:AW25"/>
    <mergeCell ref="AX24:AY25"/>
    <mergeCell ref="T25:U25"/>
    <mergeCell ref="AT25:AU25"/>
    <mergeCell ref="A26:A27"/>
    <mergeCell ref="B26:B27"/>
    <mergeCell ref="C26:E26"/>
    <mergeCell ref="I26:K26"/>
    <mergeCell ref="AM24:AM25"/>
    <mergeCell ref="AN24:AN25"/>
    <mergeCell ref="AO24:AO25"/>
    <mergeCell ref="AP24:AP25"/>
    <mergeCell ref="AQ24:AR25"/>
    <mergeCell ref="AT24:AU24"/>
    <mergeCell ref="AA24:AA25"/>
    <mergeCell ref="AB24:AB25"/>
    <mergeCell ref="AC24:AE24"/>
    <mergeCell ref="AF24:AH25"/>
    <mergeCell ref="AI24:AK24"/>
    <mergeCell ref="AL24:AL25"/>
    <mergeCell ref="O24:O25"/>
    <mergeCell ref="P24:P25"/>
    <mergeCell ref="Q24:R25"/>
    <mergeCell ref="O22:O23"/>
    <mergeCell ref="P22:P23"/>
    <mergeCell ref="L24:L25"/>
    <mergeCell ref="M24:M25"/>
    <mergeCell ref="N24:N25"/>
    <mergeCell ref="A24:A25"/>
    <mergeCell ref="B24:B25"/>
    <mergeCell ref="F24:H24"/>
    <mergeCell ref="I24:K24"/>
    <mergeCell ref="C24:E24"/>
    <mergeCell ref="V21:W21"/>
    <mergeCell ref="X21:Y21"/>
    <mergeCell ref="X18:Y19"/>
    <mergeCell ref="T19:U19"/>
    <mergeCell ref="A22:A23"/>
    <mergeCell ref="B22:B23"/>
    <mergeCell ref="C22:E22"/>
    <mergeCell ref="F22:H22"/>
    <mergeCell ref="I22:K22"/>
    <mergeCell ref="N18:N19"/>
    <mergeCell ref="O18:O19"/>
    <mergeCell ref="P18:P19"/>
    <mergeCell ref="Q18:R19"/>
    <mergeCell ref="T18:U18"/>
    <mergeCell ref="V18:W19"/>
    <mergeCell ref="L18:L19"/>
    <mergeCell ref="M18:M19"/>
    <mergeCell ref="T22:U22"/>
    <mergeCell ref="V22:W23"/>
    <mergeCell ref="X22:Y23"/>
    <mergeCell ref="T23:U23"/>
    <mergeCell ref="L22:L23"/>
    <mergeCell ref="M22:M23"/>
    <mergeCell ref="N22:N23"/>
    <mergeCell ref="T16:U16"/>
    <mergeCell ref="V16:W17"/>
    <mergeCell ref="X16:Y17"/>
    <mergeCell ref="T17:U17"/>
    <mergeCell ref="A18:A19"/>
    <mergeCell ref="B18:B19"/>
    <mergeCell ref="C18:E18"/>
    <mergeCell ref="F18:H18"/>
    <mergeCell ref="I18:K18"/>
    <mergeCell ref="L16:L17"/>
    <mergeCell ref="M16:M17"/>
    <mergeCell ref="N16:N17"/>
    <mergeCell ref="O16:O17"/>
    <mergeCell ref="P16:P17"/>
    <mergeCell ref="AV15:AW15"/>
    <mergeCell ref="AX15:AY15"/>
    <mergeCell ref="A16:A17"/>
    <mergeCell ref="B16:B17"/>
    <mergeCell ref="C16:E16"/>
    <mergeCell ref="F16:H16"/>
    <mergeCell ref="I16:K16"/>
    <mergeCell ref="AA15:AB15"/>
    <mergeCell ref="AC15:AE15"/>
    <mergeCell ref="AF15:AH15"/>
    <mergeCell ref="AI15:AK15"/>
    <mergeCell ref="AQ15:AR15"/>
    <mergeCell ref="AS15:AU15"/>
    <mergeCell ref="O14:O15"/>
    <mergeCell ref="P14:P15"/>
    <mergeCell ref="Q14:R15"/>
    <mergeCell ref="T14:U14"/>
    <mergeCell ref="V14:W15"/>
    <mergeCell ref="X14:Y15"/>
    <mergeCell ref="T15:U15"/>
    <mergeCell ref="L14:L15"/>
    <mergeCell ref="M14:M15"/>
    <mergeCell ref="N14:N15"/>
    <mergeCell ref="Q16:R17"/>
    <mergeCell ref="A14:A15"/>
    <mergeCell ref="B14:B15"/>
    <mergeCell ref="C14:E14"/>
    <mergeCell ref="F14:H14"/>
    <mergeCell ref="I14:K14"/>
    <mergeCell ref="AM10:AM11"/>
    <mergeCell ref="AN10:AN11"/>
    <mergeCell ref="AO10:AO11"/>
    <mergeCell ref="AP10:AP11"/>
    <mergeCell ref="AA10:AA11"/>
    <mergeCell ref="AB10:AB11"/>
    <mergeCell ref="AC10:AE10"/>
    <mergeCell ref="AF10:AH10"/>
    <mergeCell ref="AI10:AK10"/>
    <mergeCell ref="AL10:AL11"/>
    <mergeCell ref="O10:O11"/>
    <mergeCell ref="P10:P11"/>
    <mergeCell ref="Q10:R11"/>
    <mergeCell ref="T10:U10"/>
    <mergeCell ref="V10:W11"/>
    <mergeCell ref="X10:Y11"/>
    <mergeCell ref="L10:L11"/>
    <mergeCell ref="M10:M11"/>
    <mergeCell ref="N10:N11"/>
    <mergeCell ref="AV8:AW9"/>
    <mergeCell ref="AX8:AY9"/>
    <mergeCell ref="T9:U9"/>
    <mergeCell ref="AT9:AU9"/>
    <mergeCell ref="AQ8:AR9"/>
    <mergeCell ref="AT8:AU8"/>
    <mergeCell ref="AV10:AW11"/>
    <mergeCell ref="AX10:AY11"/>
    <mergeCell ref="T11:U11"/>
    <mergeCell ref="AT11:AU11"/>
    <mergeCell ref="AQ10:AR11"/>
    <mergeCell ref="AT10:AU10"/>
    <mergeCell ref="A10:A11"/>
    <mergeCell ref="B10:B11"/>
    <mergeCell ref="C10:E10"/>
    <mergeCell ref="F10:H10"/>
    <mergeCell ref="I10:K11"/>
    <mergeCell ref="AM8:AM9"/>
    <mergeCell ref="AN8:AN9"/>
    <mergeCell ref="AO8:AO9"/>
    <mergeCell ref="AP8:AP9"/>
    <mergeCell ref="AA8:AA9"/>
    <mergeCell ref="AB8:AB9"/>
    <mergeCell ref="AC8:AE8"/>
    <mergeCell ref="AF8:AH8"/>
    <mergeCell ref="AI8:AK9"/>
    <mergeCell ref="AL8:AL9"/>
    <mergeCell ref="O8:O9"/>
    <mergeCell ref="P8:P9"/>
    <mergeCell ref="Q8:R9"/>
    <mergeCell ref="T8:U8"/>
    <mergeCell ref="V8:W9"/>
    <mergeCell ref="X8:Y9"/>
    <mergeCell ref="L8:L9"/>
    <mergeCell ref="M8:M9"/>
    <mergeCell ref="N8:N9"/>
    <mergeCell ref="AQ6:AR7"/>
    <mergeCell ref="AT6:AU6"/>
    <mergeCell ref="AV6:AW7"/>
    <mergeCell ref="L6:L7"/>
    <mergeCell ref="M6:M7"/>
    <mergeCell ref="N6:N7"/>
    <mergeCell ref="O6:O7"/>
    <mergeCell ref="P6:P7"/>
    <mergeCell ref="Q6:R7"/>
    <mergeCell ref="T7:U7"/>
    <mergeCell ref="AT7:AU7"/>
    <mergeCell ref="AF6:AH7"/>
    <mergeCell ref="AI6:AK6"/>
    <mergeCell ref="AL6:AL7"/>
    <mergeCell ref="AM6:AM7"/>
    <mergeCell ref="AN6:AN7"/>
    <mergeCell ref="AO6:AO7"/>
    <mergeCell ref="T6:U6"/>
    <mergeCell ref="A2:Z2"/>
    <mergeCell ref="V4:W4"/>
    <mergeCell ref="A5:B5"/>
    <mergeCell ref="C5:E5"/>
    <mergeCell ref="F5:H5"/>
    <mergeCell ref="I5:K5"/>
    <mergeCell ref="A8:A9"/>
    <mergeCell ref="B8:B9"/>
    <mergeCell ref="C8:E8"/>
    <mergeCell ref="F8:H9"/>
    <mergeCell ref="I8:K8"/>
    <mergeCell ref="AX5:AY5"/>
    <mergeCell ref="A6:A7"/>
    <mergeCell ref="B6:B7"/>
    <mergeCell ref="C6:E7"/>
    <mergeCell ref="F6:H6"/>
    <mergeCell ref="I6:K6"/>
    <mergeCell ref="AC5:AE5"/>
    <mergeCell ref="AF5:AH5"/>
    <mergeCell ref="AI5:AK5"/>
    <mergeCell ref="AQ5:AR5"/>
    <mergeCell ref="AS5:AU5"/>
    <mergeCell ref="AV5:AW5"/>
    <mergeCell ref="Q5:R5"/>
    <mergeCell ref="S5:U5"/>
    <mergeCell ref="V5:W5"/>
    <mergeCell ref="X5:Y5"/>
    <mergeCell ref="AA5:AB5"/>
    <mergeCell ref="AX6:AY7"/>
    <mergeCell ref="V6:W7"/>
    <mergeCell ref="X6:Y7"/>
    <mergeCell ref="AA6:AA7"/>
    <mergeCell ref="AB6:AB7"/>
    <mergeCell ref="AC6:AE6"/>
    <mergeCell ref="AP6:AP7"/>
  </mergeCells>
  <phoneticPr fontId="1"/>
  <printOptions horizontalCentered="1"/>
  <pageMargins left="0.59055118110236227" right="0" top="0.55118110236220474" bottom="0.15748031496062992" header="0.31496062992125984" footer="0.31496062992125984"/>
  <pageSetup paperSize="9" scale="5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Q109"/>
  <sheetViews>
    <sheetView zoomScale="39" zoomScaleNormal="39" workbookViewId="0">
      <selection activeCell="AS28" sqref="AS28"/>
    </sheetView>
  </sheetViews>
  <sheetFormatPr defaultColWidth="5.25" defaultRowHeight="14.25" customHeight="1"/>
  <cols>
    <col min="1" max="1" width="3.625" style="3" customWidth="1"/>
    <col min="2" max="16384" width="5.25" style="3"/>
  </cols>
  <sheetData>
    <row r="1" spans="4:66" ht="126" customHeight="1">
      <c r="D1" s="212"/>
      <c r="E1" s="840" t="s">
        <v>564</v>
      </c>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841"/>
      <c r="AT1" s="841"/>
      <c r="AU1" s="841"/>
      <c r="AV1" s="841"/>
      <c r="AW1" s="841"/>
      <c r="AX1" s="841"/>
      <c r="AY1" s="841"/>
      <c r="AZ1" s="841"/>
      <c r="BA1" s="841"/>
      <c r="BB1" s="841"/>
      <c r="BC1" s="841"/>
      <c r="BD1" s="841"/>
      <c r="BE1" s="841"/>
      <c r="BF1" s="841"/>
      <c r="BG1" s="841"/>
      <c r="BH1" s="841"/>
      <c r="BI1" s="841"/>
      <c r="BJ1" s="841"/>
      <c r="BK1" s="841"/>
      <c r="BL1" s="841"/>
      <c r="BM1" s="842"/>
      <c r="BN1" s="424"/>
    </row>
    <row r="2" spans="4:66" ht="22.5" customHeight="1">
      <c r="D2" s="212"/>
      <c r="E2" s="212"/>
      <c r="F2" s="212"/>
      <c r="G2" s="212"/>
      <c r="H2" s="212"/>
      <c r="I2" s="212"/>
      <c r="J2" s="212"/>
      <c r="K2" s="212"/>
      <c r="L2" s="212"/>
      <c r="M2" s="212"/>
      <c r="N2" s="212"/>
      <c r="O2" s="212"/>
      <c r="P2" s="212"/>
      <c r="Q2" s="212"/>
      <c r="R2" s="212"/>
      <c r="S2" s="212"/>
      <c r="T2" s="212"/>
      <c r="U2" s="212"/>
      <c r="V2" s="212"/>
      <c r="W2" s="212"/>
      <c r="X2" s="212"/>
      <c r="Y2" s="212"/>
      <c r="Z2" s="212"/>
      <c r="AA2" s="1108" t="s">
        <v>353</v>
      </c>
      <c r="AB2" s="1108"/>
      <c r="AC2" s="1108"/>
      <c r="AD2" s="1108"/>
      <c r="AE2" s="1108"/>
      <c r="AF2" s="1108"/>
      <c r="AG2" s="1108"/>
      <c r="AH2" s="1108"/>
      <c r="AI2" s="1108"/>
      <c r="AJ2" s="1108"/>
      <c r="AK2" s="1108"/>
      <c r="AL2" s="1108"/>
      <c r="AM2" s="1108"/>
      <c r="AN2" s="1108"/>
      <c r="AO2" s="1108"/>
      <c r="AP2" s="1108"/>
      <c r="AQ2" s="1108"/>
      <c r="AR2" s="1108"/>
      <c r="AS2" s="1108"/>
      <c r="AT2" s="212"/>
      <c r="AU2" s="212"/>
      <c r="AV2" s="212"/>
      <c r="AW2" s="212"/>
      <c r="AX2" s="212"/>
      <c r="AY2" s="212"/>
      <c r="AZ2" s="212"/>
      <c r="BA2" s="212"/>
      <c r="BB2" s="212"/>
      <c r="BC2" s="212"/>
      <c r="BD2" s="212"/>
      <c r="BE2" s="212"/>
      <c r="BF2" s="212"/>
      <c r="BG2" s="212"/>
      <c r="BH2" s="212"/>
      <c r="BI2" s="212"/>
      <c r="BJ2" s="212"/>
      <c r="BK2" s="212"/>
      <c r="BL2" s="212"/>
      <c r="BM2" s="212"/>
      <c r="BN2" s="212"/>
    </row>
    <row r="3" spans="4:66" ht="22.5" customHeight="1">
      <c r="D3" s="212"/>
      <c r="E3" s="212"/>
      <c r="F3" s="212"/>
      <c r="G3" s="212"/>
      <c r="H3" s="212"/>
      <c r="I3" s="212"/>
      <c r="J3" s="212"/>
      <c r="K3" s="212"/>
      <c r="L3" s="212"/>
      <c r="M3" s="212"/>
      <c r="N3" s="212"/>
      <c r="O3" s="212"/>
      <c r="P3" s="212"/>
      <c r="Q3" s="212"/>
      <c r="R3" s="212"/>
      <c r="S3" s="212"/>
      <c r="T3" s="212"/>
      <c r="U3" s="212"/>
      <c r="V3" s="212"/>
      <c r="W3" s="212"/>
      <c r="X3" s="212"/>
      <c r="Y3" s="212"/>
      <c r="Z3" s="212"/>
      <c r="AA3" s="843"/>
      <c r="AB3" s="843"/>
      <c r="AC3" s="843"/>
      <c r="AD3" s="843"/>
      <c r="AE3" s="843"/>
      <c r="AF3" s="843"/>
      <c r="AG3" s="843"/>
      <c r="AH3" s="843"/>
      <c r="AI3" s="843"/>
      <c r="AJ3" s="843"/>
      <c r="AK3" s="843"/>
      <c r="AL3" s="843"/>
      <c r="AM3" s="843"/>
      <c r="AN3" s="843"/>
      <c r="AO3" s="843"/>
      <c r="AP3" s="843"/>
      <c r="AQ3" s="843"/>
      <c r="AR3" s="843"/>
      <c r="AS3" s="843"/>
      <c r="AT3" s="212"/>
      <c r="AU3" s="212"/>
      <c r="AV3" s="212"/>
      <c r="AW3" s="212"/>
      <c r="AX3" s="212"/>
      <c r="AY3" s="212"/>
      <c r="AZ3" s="212"/>
      <c r="BA3" s="212"/>
      <c r="BB3" s="212"/>
      <c r="BC3" s="212"/>
      <c r="BD3" s="212"/>
      <c r="BE3" s="212"/>
      <c r="BF3" s="212"/>
      <c r="BG3" s="212"/>
      <c r="BH3" s="212"/>
      <c r="BI3" s="212"/>
      <c r="BJ3" s="212"/>
      <c r="BK3" s="212"/>
      <c r="BL3" s="212"/>
      <c r="BM3" s="212"/>
      <c r="BN3" s="212"/>
    </row>
    <row r="4" spans="4:66" ht="22.5" customHeight="1" thickBot="1">
      <c r="D4" s="212"/>
      <c r="E4" s="212"/>
      <c r="F4" s="212"/>
      <c r="G4" s="212"/>
      <c r="H4" s="212"/>
      <c r="I4" s="212"/>
      <c r="J4" s="212"/>
      <c r="K4" s="212"/>
      <c r="L4" s="213"/>
      <c r="M4" s="212"/>
      <c r="N4" s="212"/>
      <c r="O4" s="212"/>
      <c r="P4" s="212"/>
      <c r="Q4" s="212"/>
      <c r="R4" s="212"/>
      <c r="S4" s="212"/>
      <c r="T4" s="212"/>
      <c r="U4" s="212"/>
      <c r="V4" s="212"/>
      <c r="W4" s="212"/>
      <c r="X4" s="212"/>
      <c r="Y4" s="212"/>
      <c r="Z4" s="212"/>
      <c r="AA4" s="844"/>
      <c r="AB4" s="844"/>
      <c r="AC4" s="844"/>
      <c r="AD4" s="844"/>
      <c r="AE4" s="844"/>
      <c r="AF4" s="844"/>
      <c r="AG4" s="844"/>
      <c r="AH4" s="844"/>
      <c r="AI4" s="844"/>
      <c r="AJ4" s="844"/>
      <c r="AK4" s="844"/>
      <c r="AL4" s="844"/>
      <c r="AM4" s="844"/>
      <c r="AN4" s="844"/>
      <c r="AO4" s="844"/>
      <c r="AP4" s="844"/>
      <c r="AQ4" s="844"/>
      <c r="AR4" s="844"/>
      <c r="AS4" s="844"/>
      <c r="AT4" s="212"/>
      <c r="AU4" s="212"/>
      <c r="AV4" s="212"/>
      <c r="AW4" s="212"/>
      <c r="AX4" s="212"/>
      <c r="AY4" s="212"/>
      <c r="AZ4" s="212"/>
      <c r="BA4" s="212"/>
      <c r="BB4" s="212"/>
      <c r="BC4" s="212"/>
      <c r="BD4" s="212"/>
      <c r="BE4" s="212"/>
      <c r="BF4" s="212"/>
      <c r="BG4" s="212"/>
      <c r="BH4" s="212"/>
      <c r="BI4" s="212"/>
      <c r="BJ4" s="212"/>
      <c r="BK4" s="212"/>
      <c r="BL4" s="212"/>
      <c r="BM4" s="212"/>
      <c r="BN4" s="212"/>
    </row>
    <row r="5" spans="4:66" ht="22.5" customHeight="1">
      <c r="D5" s="201"/>
      <c r="E5" s="201"/>
      <c r="F5" s="201"/>
      <c r="G5" s="201"/>
      <c r="H5" s="201"/>
      <c r="I5" s="201"/>
      <c r="J5" s="201"/>
      <c r="K5" s="201"/>
      <c r="L5" s="201"/>
      <c r="M5" s="201"/>
      <c r="N5" s="201"/>
      <c r="O5" s="201"/>
      <c r="P5" s="201"/>
      <c r="Q5" s="151"/>
      <c r="R5" s="151"/>
      <c r="S5" s="218"/>
      <c r="T5" s="1115"/>
      <c r="U5" s="1116"/>
      <c r="V5" s="1116"/>
      <c r="W5" s="1116"/>
      <c r="X5" s="1116"/>
      <c r="Y5" s="1116"/>
      <c r="Z5" s="1116"/>
      <c r="AA5" s="1116"/>
      <c r="AB5" s="1116"/>
      <c r="AC5" s="1116"/>
      <c r="AD5" s="1116"/>
      <c r="AE5" s="1116"/>
      <c r="AF5" s="1116"/>
      <c r="AG5" s="1116"/>
      <c r="AH5" s="1116"/>
      <c r="AI5" s="1116"/>
      <c r="AJ5" s="1116"/>
      <c r="AK5" s="1116"/>
      <c r="AL5" s="1116"/>
      <c r="AM5" s="1116"/>
      <c r="AN5" s="1116"/>
      <c r="AO5" s="1116"/>
      <c r="AP5" s="1116"/>
      <c r="AQ5" s="1116"/>
      <c r="AR5" s="1116"/>
      <c r="AS5" s="1116"/>
      <c r="AT5" s="1116"/>
      <c r="AU5" s="1116"/>
      <c r="AV5" s="1116"/>
      <c r="AW5" s="1116"/>
      <c r="AX5" s="1116"/>
      <c r="AY5" s="1117"/>
      <c r="AZ5" s="201"/>
      <c r="BA5" s="201"/>
      <c r="BB5" s="201"/>
      <c r="BC5" s="201"/>
      <c r="BD5" s="201"/>
      <c r="BE5" s="201"/>
      <c r="BF5" s="201"/>
      <c r="BG5" s="201"/>
      <c r="BH5" s="201"/>
      <c r="BI5" s="201"/>
      <c r="BJ5" s="201"/>
      <c r="BK5" s="201"/>
      <c r="BL5" s="201"/>
      <c r="BM5" s="201"/>
      <c r="BN5" s="201"/>
    </row>
    <row r="6" spans="4:66" ht="34.5" customHeight="1">
      <c r="D6" s="201"/>
      <c r="E6" s="201"/>
      <c r="F6" s="201"/>
      <c r="G6" s="201"/>
      <c r="H6" s="201"/>
      <c r="I6" s="201"/>
      <c r="J6" s="201"/>
      <c r="K6" s="201"/>
      <c r="L6" s="201"/>
      <c r="M6" s="201"/>
      <c r="N6" s="201"/>
      <c r="O6" s="201"/>
      <c r="P6" s="201"/>
      <c r="Q6" s="151"/>
      <c r="R6" s="151"/>
      <c r="S6" s="218"/>
      <c r="T6" s="1118"/>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0"/>
      <c r="AY6" s="1119"/>
      <c r="AZ6" s="201"/>
      <c r="BA6" s="201"/>
      <c r="BB6" s="201"/>
      <c r="BC6" s="201"/>
      <c r="BD6" s="201"/>
      <c r="BE6" s="201"/>
      <c r="BF6" s="201"/>
      <c r="BG6" s="201"/>
      <c r="BH6" s="201"/>
      <c r="BI6" s="201"/>
      <c r="BJ6" s="201"/>
      <c r="BK6" s="201"/>
      <c r="BL6" s="201"/>
      <c r="BM6" s="201"/>
      <c r="BN6" s="201"/>
    </row>
    <row r="7" spans="4:66" ht="34.5" customHeight="1" thickBot="1">
      <c r="D7" s="201"/>
      <c r="E7" s="201"/>
      <c r="F7" s="201"/>
      <c r="G7" s="201"/>
      <c r="H7" s="201"/>
      <c r="I7" s="201"/>
      <c r="J7" s="201"/>
      <c r="K7" s="201"/>
      <c r="L7" s="201"/>
      <c r="M7" s="201"/>
      <c r="N7" s="201"/>
      <c r="O7" s="201"/>
      <c r="P7" s="201"/>
      <c r="Q7" s="151"/>
      <c r="R7" s="151"/>
      <c r="S7" s="218"/>
      <c r="T7" s="1120"/>
      <c r="U7" s="1121"/>
      <c r="V7" s="1121"/>
      <c r="W7" s="1121"/>
      <c r="X7" s="1121"/>
      <c r="Y7" s="1121"/>
      <c r="Z7" s="1121"/>
      <c r="AA7" s="1121"/>
      <c r="AB7" s="1121"/>
      <c r="AC7" s="1121"/>
      <c r="AD7" s="1121"/>
      <c r="AE7" s="1121"/>
      <c r="AF7" s="1121"/>
      <c r="AG7" s="1121"/>
      <c r="AH7" s="1121"/>
      <c r="AI7" s="1121"/>
      <c r="AJ7" s="1121"/>
      <c r="AK7" s="1121"/>
      <c r="AL7" s="1121"/>
      <c r="AM7" s="1121"/>
      <c r="AN7" s="1121"/>
      <c r="AO7" s="1121"/>
      <c r="AP7" s="1121"/>
      <c r="AQ7" s="1121"/>
      <c r="AR7" s="1121"/>
      <c r="AS7" s="1121"/>
      <c r="AT7" s="1121"/>
      <c r="AU7" s="1121"/>
      <c r="AV7" s="1121"/>
      <c r="AW7" s="1121"/>
      <c r="AX7" s="1121"/>
      <c r="AY7" s="1122"/>
      <c r="AZ7" s="201"/>
      <c r="BA7" s="201"/>
      <c r="BB7" s="201"/>
      <c r="BC7" s="201"/>
      <c r="BD7" s="201"/>
      <c r="BE7" s="201"/>
      <c r="BF7" s="201"/>
      <c r="BG7" s="201"/>
      <c r="BH7" s="201"/>
      <c r="BI7" s="201"/>
      <c r="BJ7" s="201"/>
      <c r="BK7" s="201"/>
      <c r="BL7" s="201"/>
      <c r="BM7" s="201"/>
      <c r="BN7" s="201"/>
    </row>
    <row r="8" spans="4:66" ht="34.5" customHeight="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G8" s="833"/>
      <c r="AH8" s="833"/>
      <c r="AI8" s="425"/>
      <c r="AJ8" s="201"/>
      <c r="AK8" s="833"/>
      <c r="AL8" s="833"/>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row>
    <row r="9" spans="4:66" ht="34.5" customHeight="1">
      <c r="D9" s="201"/>
      <c r="E9" s="201"/>
      <c r="F9" s="201"/>
      <c r="G9" s="201"/>
      <c r="H9" s="201"/>
      <c r="I9" s="201"/>
      <c r="J9" s="201"/>
      <c r="K9" s="201"/>
      <c r="L9" s="201"/>
      <c r="M9" s="201"/>
      <c r="N9" s="201"/>
      <c r="O9" s="201"/>
      <c r="P9" s="201"/>
      <c r="Q9" s="201"/>
      <c r="R9" s="221"/>
      <c r="S9" s="221"/>
      <c r="T9" s="239"/>
      <c r="U9" s="239"/>
      <c r="V9" s="222"/>
      <c r="W9" s="222"/>
      <c r="X9" s="240"/>
      <c r="Y9" s="240"/>
      <c r="Z9" s="222"/>
      <c r="AA9" s="222"/>
      <c r="AB9" s="222"/>
      <c r="AC9" s="222"/>
      <c r="AD9" s="222"/>
      <c r="AE9" s="222"/>
      <c r="AF9" s="426"/>
      <c r="AG9" s="222"/>
      <c r="AH9" s="222"/>
      <c r="AI9" s="245"/>
      <c r="AJ9" s="272"/>
      <c r="AK9" s="222"/>
      <c r="AL9" s="222"/>
      <c r="AM9" s="222"/>
      <c r="AN9" s="222"/>
      <c r="AO9" s="222"/>
      <c r="AP9" s="222"/>
      <c r="AQ9" s="222"/>
      <c r="AR9" s="222"/>
      <c r="AS9" s="222"/>
      <c r="AT9" s="222"/>
      <c r="AU9" s="222"/>
      <c r="AV9" s="222"/>
      <c r="AW9" s="222"/>
      <c r="AX9" s="239"/>
      <c r="AY9" s="239"/>
      <c r="AZ9" s="201"/>
      <c r="BA9" s="201"/>
      <c r="BB9" s="201"/>
      <c r="BC9" s="201"/>
      <c r="BD9" s="201"/>
      <c r="BE9" s="201"/>
      <c r="BF9" s="201"/>
      <c r="BG9" s="201"/>
      <c r="BH9" s="201"/>
      <c r="BI9" s="201"/>
      <c r="BJ9" s="201"/>
      <c r="BK9" s="201"/>
      <c r="BL9" s="201"/>
      <c r="BM9" s="201"/>
      <c r="BN9" s="201"/>
    </row>
    <row r="10" spans="4:66" ht="24" customHeight="1">
      <c r="D10" s="201"/>
      <c r="E10" s="201"/>
      <c r="F10" s="201"/>
      <c r="G10" s="201"/>
      <c r="H10" s="201"/>
      <c r="I10" s="201"/>
      <c r="J10" s="201"/>
      <c r="K10" s="201"/>
      <c r="L10" s="201"/>
      <c r="M10" s="201"/>
      <c r="N10" s="201"/>
      <c r="O10" s="201"/>
      <c r="P10" s="201"/>
      <c r="Q10" s="848"/>
      <c r="R10" s="848"/>
      <c r="S10" s="230"/>
      <c r="T10" s="201"/>
      <c r="U10" s="848"/>
      <c r="V10" s="848"/>
      <c r="W10" s="201"/>
      <c r="X10" s="201"/>
      <c r="Y10" s="201"/>
      <c r="Z10" s="201"/>
      <c r="AA10" s="201"/>
      <c r="AB10" s="201"/>
      <c r="AC10" s="201"/>
      <c r="AD10" s="201"/>
      <c r="AF10" s="880" t="s">
        <v>603</v>
      </c>
      <c r="AG10" s="880"/>
      <c r="AH10" s="880"/>
      <c r="AI10" s="880"/>
      <c r="AJ10" s="880"/>
      <c r="AK10" s="880"/>
      <c r="AL10" s="880"/>
      <c r="AM10" s="880"/>
      <c r="AN10" s="225"/>
      <c r="AO10" s="225"/>
      <c r="AP10" s="225"/>
      <c r="AQ10" s="201"/>
      <c r="AR10" s="201"/>
      <c r="AS10" s="201"/>
      <c r="AT10" s="201"/>
      <c r="AU10" s="201"/>
      <c r="AV10" s="848"/>
      <c r="AW10" s="848"/>
      <c r="AX10" s="201"/>
      <c r="AY10" s="230"/>
      <c r="AZ10" s="201"/>
      <c r="BA10" s="201"/>
      <c r="BB10" s="848"/>
      <c r="BC10" s="848"/>
      <c r="BD10" s="201"/>
      <c r="BE10" s="201"/>
      <c r="BF10" s="201"/>
      <c r="BG10" s="201"/>
      <c r="BH10" s="201"/>
      <c r="BI10" s="201"/>
      <c r="BJ10" s="201"/>
      <c r="BK10" s="201"/>
      <c r="BL10" s="201"/>
      <c r="BM10" s="201"/>
      <c r="BN10" s="201"/>
    </row>
    <row r="11" spans="4:66" ht="24" customHeight="1">
      <c r="D11" s="201"/>
      <c r="E11" s="201"/>
      <c r="F11" s="201"/>
      <c r="G11" s="201"/>
      <c r="H11" s="201"/>
      <c r="I11" s="201"/>
      <c r="J11" s="201"/>
      <c r="K11" s="201"/>
      <c r="L11" s="201"/>
      <c r="M11" s="201"/>
      <c r="N11" s="847"/>
      <c r="O11" s="847"/>
      <c r="P11" s="201"/>
      <c r="Q11" s="848"/>
      <c r="R11" s="848"/>
      <c r="S11" s="230"/>
      <c r="T11" s="229"/>
      <c r="U11" s="848"/>
      <c r="V11" s="848"/>
      <c r="W11" s="201"/>
      <c r="X11" s="847"/>
      <c r="Y11" s="847"/>
      <c r="Z11" s="201"/>
      <c r="AA11" s="201"/>
      <c r="AB11" s="201"/>
      <c r="AC11" s="201"/>
      <c r="AD11" s="201"/>
      <c r="AE11" s="241"/>
      <c r="AF11" s="849"/>
      <c r="AG11" s="849"/>
      <c r="AH11" s="849"/>
      <c r="AI11" s="849"/>
      <c r="AJ11" s="849"/>
      <c r="AK11" s="849"/>
      <c r="AL11" s="849"/>
      <c r="AM11" s="849"/>
      <c r="AN11" s="225"/>
      <c r="AO11" s="225"/>
      <c r="AP11" s="225"/>
      <c r="AQ11" s="201"/>
      <c r="AR11" s="201"/>
      <c r="AS11" s="847"/>
      <c r="AT11" s="847"/>
      <c r="AU11" s="201"/>
      <c r="AV11" s="848"/>
      <c r="AW11" s="848"/>
      <c r="AX11" s="201"/>
      <c r="AY11" s="230"/>
      <c r="AZ11" s="201"/>
      <c r="BA11" s="201"/>
      <c r="BB11" s="848"/>
      <c r="BC11" s="848"/>
      <c r="BD11" s="847"/>
      <c r="BE11" s="847"/>
      <c r="BF11" s="201"/>
      <c r="BG11" s="201"/>
      <c r="BH11" s="201"/>
      <c r="BI11" s="201"/>
      <c r="BJ11" s="201"/>
      <c r="BK11" s="201"/>
      <c r="BL11" s="201"/>
      <c r="BM11" s="201"/>
      <c r="BN11" s="201"/>
    </row>
    <row r="12" spans="4:66" ht="24" customHeight="1">
      <c r="D12" s="201"/>
      <c r="E12" s="201"/>
      <c r="F12" s="221"/>
      <c r="G12" s="221"/>
      <c r="H12" s="221"/>
      <c r="I12" s="221"/>
      <c r="J12" s="201"/>
      <c r="K12" s="201"/>
      <c r="L12" s="201"/>
      <c r="M12" s="201"/>
      <c r="N12" s="847"/>
      <c r="O12" s="847"/>
      <c r="P12" s="201"/>
      <c r="Q12" s="848"/>
      <c r="R12" s="848"/>
      <c r="S12" s="230"/>
      <c r="T12" s="229"/>
      <c r="U12" s="848"/>
      <c r="V12" s="848"/>
      <c r="W12" s="201"/>
      <c r="X12" s="847"/>
      <c r="Y12" s="847"/>
      <c r="Z12" s="846"/>
      <c r="AA12" s="846"/>
      <c r="AB12" s="201"/>
      <c r="AC12" s="201"/>
      <c r="AD12" s="201"/>
      <c r="AE12" s="241"/>
      <c r="AF12" s="849"/>
      <c r="AG12" s="849"/>
      <c r="AH12" s="849"/>
      <c r="AI12" s="849"/>
      <c r="AJ12" s="849"/>
      <c r="AK12" s="849"/>
      <c r="AL12" s="849"/>
      <c r="AM12" s="849"/>
      <c r="AN12" s="225"/>
      <c r="AO12" s="225"/>
      <c r="AP12" s="846"/>
      <c r="AQ12" s="846"/>
      <c r="AR12" s="221"/>
      <c r="AS12" s="847"/>
      <c r="AT12" s="847"/>
      <c r="AU12" s="201"/>
      <c r="AV12" s="850"/>
      <c r="AW12" s="850"/>
      <c r="AX12" s="201"/>
      <c r="AY12" s="230"/>
      <c r="AZ12" s="201"/>
      <c r="BA12" s="201"/>
      <c r="BB12" s="850"/>
      <c r="BC12" s="850"/>
      <c r="BD12" s="847"/>
      <c r="BE12" s="847"/>
      <c r="BF12" s="846"/>
      <c r="BG12" s="846"/>
      <c r="BH12" s="201"/>
      <c r="BI12" s="201"/>
      <c r="BJ12" s="201"/>
      <c r="BK12" s="201"/>
      <c r="BL12" s="201"/>
      <c r="BM12" s="201"/>
      <c r="BN12" s="201"/>
    </row>
    <row r="13" spans="4:66" ht="24" customHeight="1">
      <c r="D13" s="201"/>
      <c r="E13" s="201"/>
      <c r="F13" s="221"/>
      <c r="G13" s="221"/>
      <c r="H13" s="221"/>
      <c r="I13" s="221"/>
      <c r="J13" s="201"/>
      <c r="K13" s="201"/>
      <c r="L13" s="222"/>
      <c r="M13" s="222"/>
      <c r="N13" s="222"/>
      <c r="O13" s="222"/>
      <c r="P13" s="222"/>
      <c r="Q13" s="222"/>
      <c r="R13" s="222"/>
      <c r="S13" s="245"/>
      <c r="T13" s="272"/>
      <c r="U13" s="222"/>
      <c r="V13" s="222"/>
      <c r="W13" s="222"/>
      <c r="X13" s="222"/>
      <c r="Y13" s="222"/>
      <c r="Z13" s="845"/>
      <c r="AA13" s="845"/>
      <c r="AB13" s="201"/>
      <c r="AC13" s="201"/>
      <c r="AD13" s="201"/>
      <c r="AE13" s="241"/>
      <c r="AF13" s="849"/>
      <c r="AG13" s="849"/>
      <c r="AH13" s="849"/>
      <c r="AI13" s="849"/>
      <c r="AJ13" s="849"/>
      <c r="AK13" s="849"/>
      <c r="AL13" s="849"/>
      <c r="AM13" s="849"/>
      <c r="AN13" s="225"/>
      <c r="AO13" s="225"/>
      <c r="AP13" s="846"/>
      <c r="AQ13" s="846"/>
      <c r="AR13" s="845"/>
      <c r="AS13" s="845"/>
      <c r="AT13" s="222"/>
      <c r="AU13" s="222"/>
      <c r="AV13" s="222"/>
      <c r="AW13" s="222"/>
      <c r="AX13" s="222"/>
      <c r="AY13" s="245"/>
      <c r="AZ13" s="222"/>
      <c r="BA13" s="222"/>
      <c r="BB13" s="222"/>
      <c r="BC13" s="222"/>
      <c r="BD13" s="222"/>
      <c r="BE13" s="222"/>
      <c r="BF13" s="845"/>
      <c r="BG13" s="845"/>
      <c r="BH13" s="201"/>
      <c r="BI13" s="201"/>
      <c r="BJ13" s="201"/>
      <c r="BK13" s="201"/>
      <c r="BL13" s="201"/>
      <c r="BM13" s="201"/>
      <c r="BN13" s="201"/>
    </row>
    <row r="14" spans="4:66" ht="22.15" customHeight="1">
      <c r="D14" s="201"/>
      <c r="E14" s="201"/>
      <c r="F14" s="221"/>
      <c r="G14" s="221"/>
      <c r="H14" s="221"/>
      <c r="I14" s="221"/>
      <c r="J14" s="201"/>
      <c r="K14" s="230"/>
      <c r="L14" s="201"/>
      <c r="M14" s="241"/>
      <c r="N14" s="237"/>
      <c r="O14" s="241"/>
      <c r="P14" s="849" t="s">
        <v>604</v>
      </c>
      <c r="Q14" s="851"/>
      <c r="R14" s="851"/>
      <c r="S14" s="851"/>
      <c r="T14" s="851"/>
      <c r="U14" s="851"/>
      <c r="V14" s="851"/>
      <c r="W14" s="851"/>
      <c r="X14" s="851"/>
      <c r="Y14" s="201"/>
      <c r="Z14" s="201"/>
      <c r="AA14" s="230"/>
      <c r="AB14" s="201"/>
      <c r="AC14" s="201"/>
      <c r="AD14" s="201"/>
      <c r="AE14" s="201"/>
      <c r="AF14" s="201"/>
      <c r="AG14" s="201"/>
      <c r="AH14" s="201"/>
      <c r="AI14" s="201"/>
      <c r="AJ14" s="201"/>
      <c r="AK14" s="201"/>
      <c r="AL14" s="201"/>
      <c r="AM14" s="201"/>
      <c r="AN14" s="201"/>
      <c r="AO14" s="201"/>
      <c r="AP14" s="201"/>
      <c r="AQ14" s="230"/>
      <c r="AR14" s="201"/>
      <c r="AS14" s="201"/>
      <c r="AT14" s="201"/>
      <c r="AU14" s="201"/>
      <c r="AV14" s="849" t="s">
        <v>605</v>
      </c>
      <c r="AW14" s="851"/>
      <c r="AX14" s="851"/>
      <c r="AY14" s="851"/>
      <c r="AZ14" s="851"/>
      <c r="BA14" s="851"/>
      <c r="BB14" s="851"/>
      <c r="BC14" s="851"/>
      <c r="BD14" s="851"/>
      <c r="BE14" s="201"/>
      <c r="BF14" s="201"/>
      <c r="BG14" s="230"/>
      <c r="BH14" s="201"/>
      <c r="BI14" s="201"/>
      <c r="BJ14" s="201"/>
      <c r="BK14" s="201"/>
      <c r="BL14" s="201"/>
      <c r="BM14" s="201"/>
      <c r="BN14" s="201"/>
    </row>
    <row r="15" spans="4:66" ht="24" customHeight="1">
      <c r="D15" s="201"/>
      <c r="E15" s="201"/>
      <c r="F15" s="221"/>
      <c r="G15" s="221"/>
      <c r="H15" s="221"/>
      <c r="I15" s="221"/>
      <c r="J15" s="201"/>
      <c r="K15" s="230"/>
      <c r="L15" s="201"/>
      <c r="M15" s="237"/>
      <c r="N15" s="237"/>
      <c r="O15" s="241"/>
      <c r="P15" s="851"/>
      <c r="Q15" s="851"/>
      <c r="R15" s="851"/>
      <c r="S15" s="851"/>
      <c r="T15" s="851"/>
      <c r="U15" s="851"/>
      <c r="V15" s="851"/>
      <c r="W15" s="851"/>
      <c r="X15" s="851"/>
      <c r="Y15" s="201"/>
      <c r="Z15" s="201"/>
      <c r="AA15" s="230"/>
      <c r="AB15" s="201"/>
      <c r="AC15" s="201"/>
      <c r="AD15" s="201"/>
      <c r="AE15" s="201"/>
      <c r="AF15" s="201"/>
      <c r="AG15" s="201"/>
      <c r="AH15" s="201"/>
      <c r="AI15" s="201"/>
      <c r="AJ15" s="201"/>
      <c r="AK15" s="201"/>
      <c r="AL15" s="201"/>
      <c r="AM15" s="201"/>
      <c r="AN15" s="201"/>
      <c r="AO15" s="201"/>
      <c r="AP15" s="201"/>
      <c r="AQ15" s="230"/>
      <c r="AR15" s="201"/>
      <c r="AS15" s="201"/>
      <c r="AT15" s="201"/>
      <c r="AU15" s="201"/>
      <c r="AV15" s="851"/>
      <c r="AW15" s="851"/>
      <c r="AX15" s="851"/>
      <c r="AY15" s="851"/>
      <c r="AZ15" s="851"/>
      <c r="BA15" s="851"/>
      <c r="BB15" s="851"/>
      <c r="BC15" s="851"/>
      <c r="BD15" s="851"/>
      <c r="BE15" s="201"/>
      <c r="BF15" s="201"/>
      <c r="BG15" s="230"/>
      <c r="BH15" s="201"/>
      <c r="BI15" s="201"/>
      <c r="BJ15" s="201"/>
      <c r="BK15" s="201"/>
      <c r="BL15" s="201"/>
      <c r="BM15" s="201"/>
      <c r="BN15" s="201"/>
    </row>
    <row r="16" spans="4:66" ht="24" customHeight="1">
      <c r="D16" s="201"/>
      <c r="E16" s="201"/>
      <c r="F16" s="221"/>
      <c r="G16" s="221"/>
      <c r="H16" s="221"/>
      <c r="I16" s="221"/>
      <c r="J16" s="201"/>
      <c r="K16" s="230"/>
      <c r="L16" s="201"/>
      <c r="M16" s="237"/>
      <c r="N16" s="237"/>
      <c r="O16" s="241"/>
      <c r="P16" s="851"/>
      <c r="Q16" s="851"/>
      <c r="R16" s="851"/>
      <c r="S16" s="851"/>
      <c r="T16" s="851"/>
      <c r="U16" s="851"/>
      <c r="V16" s="851"/>
      <c r="W16" s="851"/>
      <c r="X16" s="851"/>
      <c r="Y16" s="201"/>
      <c r="Z16" s="201"/>
      <c r="AA16" s="230"/>
      <c r="AB16" s="201"/>
      <c r="AC16" s="201"/>
      <c r="AD16" s="201"/>
      <c r="AE16" s="201"/>
      <c r="AF16" s="201"/>
      <c r="AG16" s="201"/>
      <c r="AH16" s="201"/>
      <c r="AI16" s="201"/>
      <c r="AJ16" s="201"/>
      <c r="AK16" s="201"/>
      <c r="AL16" s="201"/>
      <c r="AM16" s="201"/>
      <c r="AN16" s="201"/>
      <c r="AO16" s="201"/>
      <c r="AP16" s="201"/>
      <c r="AQ16" s="230"/>
      <c r="AR16" s="201"/>
      <c r="AS16" s="201"/>
      <c r="AT16" s="201"/>
      <c r="AU16" s="201"/>
      <c r="AV16" s="851"/>
      <c r="AW16" s="851"/>
      <c r="AX16" s="851"/>
      <c r="AY16" s="851"/>
      <c r="AZ16" s="851"/>
      <c r="BA16" s="851"/>
      <c r="BB16" s="851"/>
      <c r="BC16" s="851"/>
      <c r="BD16" s="851"/>
      <c r="BE16" s="201"/>
      <c r="BF16" s="201"/>
      <c r="BG16" s="230"/>
      <c r="BH16" s="201"/>
      <c r="BI16" s="201"/>
      <c r="BJ16" s="201"/>
      <c r="BK16" s="201"/>
      <c r="BL16" s="201"/>
      <c r="BM16" s="201"/>
      <c r="BN16" s="201"/>
    </row>
    <row r="17" spans="4:66" ht="24" customHeight="1">
      <c r="D17" s="201"/>
      <c r="E17" s="227"/>
      <c r="F17" s="221"/>
      <c r="G17" s="221"/>
      <c r="H17" s="221"/>
      <c r="I17" s="221"/>
      <c r="J17" s="201"/>
      <c r="K17" s="230"/>
      <c r="L17" s="201"/>
      <c r="M17" s="237"/>
      <c r="N17" s="237"/>
      <c r="O17" s="241"/>
      <c r="P17" s="851"/>
      <c r="Q17" s="851"/>
      <c r="R17" s="851"/>
      <c r="S17" s="851"/>
      <c r="T17" s="851"/>
      <c r="U17" s="851"/>
      <c r="V17" s="851"/>
      <c r="W17" s="851"/>
      <c r="X17" s="851"/>
      <c r="Y17" s="201"/>
      <c r="Z17" s="201"/>
      <c r="AA17" s="230"/>
      <c r="AB17" s="201"/>
      <c r="AC17" s="201"/>
      <c r="AD17" s="201"/>
      <c r="AE17" s="201"/>
      <c r="AF17" s="201"/>
      <c r="AG17" s="201"/>
      <c r="AH17" s="201"/>
      <c r="AI17" s="201"/>
      <c r="AJ17" s="201"/>
      <c r="AK17" s="201"/>
      <c r="AL17" s="201"/>
      <c r="AM17" s="201"/>
      <c r="AN17" s="201"/>
      <c r="AO17" s="201"/>
      <c r="AP17" s="201"/>
      <c r="AQ17" s="230"/>
      <c r="AR17" s="201"/>
      <c r="AS17" s="201"/>
      <c r="AT17" s="201"/>
      <c r="AU17" s="201"/>
      <c r="AV17" s="851"/>
      <c r="AW17" s="851"/>
      <c r="AX17" s="851"/>
      <c r="AY17" s="851"/>
      <c r="AZ17" s="851"/>
      <c r="BA17" s="851"/>
      <c r="BB17" s="851"/>
      <c r="BC17" s="851"/>
      <c r="BD17" s="851"/>
      <c r="BE17" s="201"/>
      <c r="BF17" s="201"/>
      <c r="BG17" s="230"/>
      <c r="BH17" s="201"/>
      <c r="BI17" s="201"/>
      <c r="BJ17" s="201"/>
      <c r="BK17" s="201"/>
      <c r="BL17" s="201"/>
      <c r="BM17" s="201"/>
      <c r="BN17" s="201"/>
    </row>
    <row r="18" spans="4:66" ht="24" customHeight="1">
      <c r="D18" s="201"/>
      <c r="E18" s="201"/>
      <c r="F18" s="221"/>
      <c r="G18" s="221"/>
      <c r="H18" s="221"/>
      <c r="I18" s="221"/>
      <c r="J18" s="201"/>
      <c r="K18" s="230"/>
      <c r="L18" s="201"/>
      <c r="M18" s="237"/>
      <c r="N18" s="237"/>
      <c r="O18" s="237"/>
      <c r="P18" s="851"/>
      <c r="Q18" s="851"/>
      <c r="R18" s="851"/>
      <c r="S18" s="851"/>
      <c r="T18" s="851"/>
      <c r="U18" s="851"/>
      <c r="V18" s="851"/>
      <c r="W18" s="851"/>
      <c r="X18" s="851"/>
      <c r="Y18" s="201"/>
      <c r="Z18" s="201"/>
      <c r="AA18" s="230"/>
      <c r="AB18" s="201"/>
      <c r="AC18" s="201"/>
      <c r="AD18" s="201"/>
      <c r="AE18" s="201"/>
      <c r="AF18" s="201"/>
      <c r="AG18" s="201"/>
      <c r="AH18" s="201"/>
      <c r="AI18" s="201"/>
      <c r="AJ18" s="201"/>
      <c r="AK18" s="201"/>
      <c r="AL18" s="201"/>
      <c r="AM18" s="201"/>
      <c r="AN18" s="201"/>
      <c r="AO18" s="201"/>
      <c r="AP18" s="201"/>
      <c r="AQ18" s="230"/>
      <c r="AR18" s="201"/>
      <c r="AS18" s="201"/>
      <c r="AT18" s="201"/>
      <c r="AU18" s="201"/>
      <c r="AV18" s="851"/>
      <c r="AW18" s="851"/>
      <c r="AX18" s="851"/>
      <c r="AY18" s="851"/>
      <c r="AZ18" s="851"/>
      <c r="BA18" s="851"/>
      <c r="BB18" s="851"/>
      <c r="BC18" s="851"/>
      <c r="BD18" s="851"/>
      <c r="BE18" s="201"/>
      <c r="BF18" s="201"/>
      <c r="BG18" s="230"/>
      <c r="BH18" s="201"/>
      <c r="BI18" s="201"/>
      <c r="BJ18" s="201"/>
      <c r="BK18" s="201"/>
      <c r="BL18" s="201"/>
      <c r="BM18" s="201"/>
      <c r="BN18" s="201"/>
    </row>
    <row r="19" spans="4:66" ht="29.25" customHeight="1">
      <c r="D19" s="201"/>
      <c r="E19" s="201"/>
      <c r="F19" s="846"/>
      <c r="G19" s="846"/>
      <c r="H19" s="242"/>
      <c r="I19" s="852"/>
      <c r="J19" s="852"/>
      <c r="K19" s="230"/>
      <c r="L19" s="201"/>
      <c r="M19" s="852"/>
      <c r="N19" s="852"/>
      <c r="O19" s="242"/>
      <c r="P19" s="850"/>
      <c r="Q19" s="850"/>
      <c r="R19" s="201"/>
      <c r="S19" s="201"/>
      <c r="T19" s="201"/>
      <c r="U19" s="201"/>
      <c r="V19" s="850"/>
      <c r="W19" s="850"/>
      <c r="X19" s="201"/>
      <c r="Y19" s="852"/>
      <c r="Z19" s="852"/>
      <c r="AA19" s="230"/>
      <c r="AB19" s="201"/>
      <c r="AC19" s="852"/>
      <c r="AD19" s="852"/>
      <c r="AE19" s="201"/>
      <c r="AF19" s="850"/>
      <c r="AG19" s="850"/>
      <c r="AH19" s="201"/>
      <c r="AI19" s="201"/>
      <c r="AJ19" s="201"/>
      <c r="AK19" s="201"/>
      <c r="AL19" s="850"/>
      <c r="AM19" s="850"/>
      <c r="AN19" s="201"/>
      <c r="AO19" s="852"/>
      <c r="AP19" s="852"/>
      <c r="AQ19" s="230"/>
      <c r="AR19" s="201"/>
      <c r="AS19" s="852"/>
      <c r="AT19" s="852"/>
      <c r="AU19" s="201"/>
      <c r="AV19" s="201"/>
      <c r="AW19" s="201"/>
      <c r="AX19" s="201"/>
      <c r="AY19" s="201"/>
      <c r="AZ19" s="201"/>
      <c r="BA19" s="201"/>
      <c r="BB19" s="850"/>
      <c r="BC19" s="850"/>
      <c r="BD19" s="201"/>
      <c r="BE19" s="852"/>
      <c r="BF19" s="852"/>
      <c r="BG19" s="230"/>
      <c r="BH19" s="201"/>
      <c r="BI19" s="852"/>
      <c r="BJ19" s="852"/>
      <c r="BK19" s="201"/>
      <c r="BL19" s="853"/>
      <c r="BM19" s="853"/>
      <c r="BN19" s="77"/>
    </row>
    <row r="20" spans="4:66" ht="29.25" customHeight="1">
      <c r="D20" s="154"/>
      <c r="E20" s="154"/>
      <c r="F20" s="846"/>
      <c r="G20" s="846"/>
      <c r="H20" s="238"/>
      <c r="I20" s="238"/>
      <c r="J20" s="239"/>
      <c r="K20" s="427"/>
      <c r="L20" s="222"/>
      <c r="M20" s="222"/>
      <c r="N20" s="845"/>
      <c r="O20" s="845"/>
      <c r="P20" s="850"/>
      <c r="Q20" s="850"/>
      <c r="R20" s="201"/>
      <c r="S20" s="201"/>
      <c r="T20" s="201"/>
      <c r="U20" s="201"/>
      <c r="V20" s="850"/>
      <c r="W20" s="850"/>
      <c r="X20" s="845"/>
      <c r="Y20" s="845"/>
      <c r="Z20" s="222"/>
      <c r="AA20" s="245"/>
      <c r="AB20" s="272"/>
      <c r="AC20" s="222"/>
      <c r="AD20" s="854"/>
      <c r="AE20" s="854"/>
      <c r="AF20" s="850"/>
      <c r="AG20" s="850"/>
      <c r="AH20" s="201"/>
      <c r="AI20" s="201"/>
      <c r="AJ20" s="201"/>
      <c r="AK20" s="201"/>
      <c r="AL20" s="850"/>
      <c r="AM20" s="850"/>
      <c r="AN20" s="854"/>
      <c r="AO20" s="854"/>
      <c r="AP20" s="222"/>
      <c r="AQ20" s="245"/>
      <c r="AR20" s="228"/>
      <c r="AS20" s="228"/>
      <c r="AT20" s="855"/>
      <c r="AU20" s="855"/>
      <c r="AV20" s="201"/>
      <c r="AW20" s="201"/>
      <c r="AX20" s="201"/>
      <c r="AY20" s="201"/>
      <c r="AZ20" s="201"/>
      <c r="BA20" s="201"/>
      <c r="BB20" s="850"/>
      <c r="BC20" s="850"/>
      <c r="BD20" s="854"/>
      <c r="BE20" s="854"/>
      <c r="BF20" s="222"/>
      <c r="BG20" s="245"/>
      <c r="BH20" s="228"/>
      <c r="BI20" s="228"/>
      <c r="BJ20" s="855"/>
      <c r="BK20" s="855"/>
      <c r="BL20" s="853"/>
      <c r="BM20" s="853"/>
      <c r="BN20" s="77"/>
    </row>
    <row r="21" spans="4:66" ht="29.25" customHeight="1">
      <c r="D21" s="201"/>
      <c r="E21" s="201"/>
      <c r="F21" s="201"/>
      <c r="G21" s="230"/>
      <c r="H21" s="201"/>
      <c r="I21" s="201"/>
      <c r="J21" s="851" t="s">
        <v>360</v>
      </c>
      <c r="K21" s="851"/>
      <c r="L21" s="851"/>
      <c r="M21" s="851"/>
      <c r="N21" s="201"/>
      <c r="O21" s="201"/>
      <c r="P21" s="229"/>
      <c r="Q21" s="201"/>
      <c r="R21" s="201"/>
      <c r="S21" s="201"/>
      <c r="T21" s="201"/>
      <c r="U21" s="201"/>
      <c r="V21" s="201"/>
      <c r="W21" s="230"/>
      <c r="X21" s="201"/>
      <c r="Y21" s="201"/>
      <c r="Z21" s="851" t="s">
        <v>606</v>
      </c>
      <c r="AA21" s="851"/>
      <c r="AB21" s="851"/>
      <c r="AC21" s="851"/>
      <c r="AD21" s="201"/>
      <c r="AE21" s="230"/>
      <c r="AF21" s="201"/>
      <c r="AG21" s="201"/>
      <c r="AH21" s="201"/>
      <c r="AI21" s="201"/>
      <c r="AJ21" s="201"/>
      <c r="AK21" s="201"/>
      <c r="AL21" s="201"/>
      <c r="AM21" s="230"/>
      <c r="AN21" s="201"/>
      <c r="AO21" s="201"/>
      <c r="AP21" s="851" t="s">
        <v>608</v>
      </c>
      <c r="AQ21" s="851"/>
      <c r="AR21" s="851"/>
      <c r="AS21" s="851"/>
      <c r="AT21" s="201"/>
      <c r="AU21" s="201"/>
      <c r="AV21" s="231"/>
      <c r="AW21" s="201"/>
      <c r="AX21" s="201"/>
      <c r="AY21" s="201"/>
      <c r="AZ21" s="201"/>
      <c r="BA21" s="201"/>
      <c r="BB21" s="201"/>
      <c r="BC21" s="230"/>
      <c r="BD21" s="201"/>
      <c r="BE21" s="201"/>
      <c r="BF21" s="851" t="s">
        <v>607</v>
      </c>
      <c r="BG21" s="851"/>
      <c r="BH21" s="851"/>
      <c r="BI21" s="851"/>
      <c r="BJ21" s="201"/>
      <c r="BK21" s="201"/>
      <c r="BL21" s="229"/>
      <c r="BM21" s="201"/>
      <c r="BN21" s="201"/>
    </row>
    <row r="22" spans="4:66" s="18" customFormat="1" ht="24" customHeight="1">
      <c r="D22" s="201"/>
      <c r="E22" s="201"/>
      <c r="F22" s="201"/>
      <c r="G22" s="230"/>
      <c r="H22" s="201"/>
      <c r="I22" s="201"/>
      <c r="J22" s="851"/>
      <c r="K22" s="851"/>
      <c r="L22" s="851"/>
      <c r="M22" s="851"/>
      <c r="N22" s="201"/>
      <c r="O22" s="201"/>
      <c r="P22" s="229"/>
      <c r="Q22" s="201"/>
      <c r="R22" s="201"/>
      <c r="S22" s="201"/>
      <c r="T22" s="201"/>
      <c r="U22" s="201"/>
      <c r="V22" s="201"/>
      <c r="W22" s="230"/>
      <c r="X22" s="201"/>
      <c r="Y22" s="201"/>
      <c r="Z22" s="851"/>
      <c r="AA22" s="851"/>
      <c r="AB22" s="851"/>
      <c r="AC22" s="851"/>
      <c r="AD22" s="201"/>
      <c r="AE22" s="230"/>
      <c r="AF22" s="201"/>
      <c r="AG22" s="201"/>
      <c r="AH22" s="201"/>
      <c r="AI22" s="201"/>
      <c r="AJ22" s="201"/>
      <c r="AK22" s="201"/>
      <c r="AL22" s="201"/>
      <c r="AM22" s="230"/>
      <c r="AN22" s="201"/>
      <c r="AO22" s="201"/>
      <c r="AP22" s="851"/>
      <c r="AQ22" s="851"/>
      <c r="AR22" s="851"/>
      <c r="AS22" s="851"/>
      <c r="AT22" s="201"/>
      <c r="AU22" s="201"/>
      <c r="AV22" s="231"/>
      <c r="AW22" s="201"/>
      <c r="AX22" s="201"/>
      <c r="AY22" s="201"/>
      <c r="AZ22" s="201"/>
      <c r="BA22" s="201"/>
      <c r="BB22" s="201"/>
      <c r="BC22" s="230"/>
      <c r="BD22" s="201"/>
      <c r="BE22" s="201"/>
      <c r="BF22" s="851"/>
      <c r="BG22" s="851"/>
      <c r="BH22" s="851"/>
      <c r="BI22" s="851"/>
      <c r="BJ22" s="201"/>
      <c r="BK22" s="201"/>
      <c r="BL22" s="229"/>
      <c r="BM22" s="201"/>
      <c r="BN22" s="201"/>
    </row>
    <row r="23" spans="4:66" s="18" customFormat="1" ht="24" customHeight="1">
      <c r="D23" s="201"/>
      <c r="E23" s="201"/>
      <c r="F23" s="201"/>
      <c r="G23" s="230"/>
      <c r="H23" s="201"/>
      <c r="I23" s="201"/>
      <c r="J23" s="77"/>
      <c r="K23" s="77"/>
      <c r="L23" s="77"/>
      <c r="M23" s="77"/>
      <c r="N23" s="201"/>
      <c r="O23" s="201"/>
      <c r="P23" s="229"/>
      <c r="Q23" s="201"/>
      <c r="R23" s="201"/>
      <c r="S23" s="201"/>
      <c r="T23" s="201"/>
      <c r="U23" s="201"/>
      <c r="V23" s="201"/>
      <c r="W23" s="230"/>
      <c r="X23" s="201"/>
      <c r="Y23" s="201"/>
      <c r="Z23" s="77"/>
      <c r="AA23" s="77"/>
      <c r="AB23" s="77"/>
      <c r="AC23" s="77"/>
      <c r="AD23" s="201"/>
      <c r="AE23" s="230"/>
      <c r="AF23" s="201"/>
      <c r="AG23" s="201"/>
      <c r="AH23" s="201"/>
      <c r="AI23" s="201"/>
      <c r="AJ23" s="201"/>
      <c r="AK23" s="201"/>
      <c r="AL23" s="201"/>
      <c r="AM23" s="230"/>
      <c r="AN23" s="201"/>
      <c r="AO23" s="201"/>
      <c r="AP23" s="77"/>
      <c r="AQ23" s="77"/>
      <c r="AR23" s="77"/>
      <c r="AS23" s="77"/>
      <c r="AT23" s="201"/>
      <c r="AU23" s="201"/>
      <c r="AV23" s="231"/>
      <c r="AW23" s="201"/>
      <c r="AX23" s="201"/>
      <c r="AY23" s="201"/>
      <c r="AZ23" s="201"/>
      <c r="BA23" s="201"/>
      <c r="BB23" s="201"/>
      <c r="BC23" s="230"/>
      <c r="BD23" s="201"/>
      <c r="BE23" s="201"/>
      <c r="BF23" s="77"/>
      <c r="BG23" s="77"/>
      <c r="BH23" s="77"/>
      <c r="BI23" s="77"/>
      <c r="BJ23" s="201"/>
      <c r="BK23" s="201"/>
      <c r="BL23" s="229"/>
      <c r="BM23" s="201"/>
      <c r="BN23" s="201"/>
    </row>
    <row r="24" spans="4:66" ht="24" customHeight="1">
      <c r="D24" s="201"/>
      <c r="E24" s="201"/>
      <c r="F24" s="201"/>
      <c r="G24" s="230"/>
      <c r="H24" s="201"/>
      <c r="I24" s="201"/>
      <c r="J24" s="77"/>
      <c r="K24" s="77"/>
      <c r="L24" s="77"/>
      <c r="M24" s="77"/>
      <c r="N24" s="201"/>
      <c r="O24" s="201"/>
      <c r="P24" s="229"/>
      <c r="Q24" s="201"/>
      <c r="R24" s="201"/>
      <c r="S24" s="201"/>
      <c r="T24" s="201"/>
      <c r="U24" s="201"/>
      <c r="V24" s="201"/>
      <c r="W24" s="230"/>
      <c r="X24" s="201"/>
      <c r="Y24" s="201"/>
      <c r="Z24" s="77"/>
      <c r="AA24" s="77"/>
      <c r="AB24" s="77"/>
      <c r="AC24" s="77"/>
      <c r="AD24" s="201"/>
      <c r="AE24" s="230"/>
      <c r="AF24" s="201"/>
      <c r="AG24" s="201"/>
      <c r="AH24" s="201"/>
      <c r="AI24" s="201"/>
      <c r="AJ24" s="201"/>
      <c r="AK24" s="201"/>
      <c r="AL24" s="201"/>
      <c r="AM24" s="230"/>
      <c r="AN24" s="201"/>
      <c r="AO24" s="201"/>
      <c r="AP24" s="77"/>
      <c r="AQ24" s="77"/>
      <c r="AR24" s="77"/>
      <c r="AS24" s="77"/>
      <c r="AT24" s="201"/>
      <c r="AU24" s="201"/>
      <c r="AV24" s="231"/>
      <c r="AW24" s="201"/>
      <c r="AX24" s="201"/>
      <c r="AY24" s="201"/>
      <c r="AZ24" s="201"/>
      <c r="BA24" s="201"/>
      <c r="BB24" s="201"/>
      <c r="BC24" s="230"/>
      <c r="BD24" s="201"/>
      <c r="BE24" s="201"/>
      <c r="BF24" s="77"/>
      <c r="BG24" s="77"/>
      <c r="BH24" s="77"/>
      <c r="BI24" s="77"/>
      <c r="BJ24" s="201"/>
      <c r="BK24" s="201"/>
      <c r="BL24" s="229"/>
      <c r="BM24" s="201"/>
      <c r="BN24" s="201"/>
    </row>
    <row r="25" spans="4:66" ht="24" customHeight="1" thickBot="1">
      <c r="D25" s="201"/>
      <c r="E25" s="201"/>
      <c r="F25" s="203"/>
      <c r="G25" s="233"/>
      <c r="H25" s="203"/>
      <c r="I25" s="201"/>
      <c r="J25" s="201"/>
      <c r="K25" s="201"/>
      <c r="L25" s="201"/>
      <c r="M25" s="201"/>
      <c r="N25" s="201"/>
      <c r="O25" s="201"/>
      <c r="P25" s="232"/>
      <c r="Q25" s="201"/>
      <c r="R25" s="201"/>
      <c r="S25" s="201"/>
      <c r="T25" s="201"/>
      <c r="U25" s="201"/>
      <c r="V25" s="201"/>
      <c r="W25" s="233"/>
      <c r="X25" s="201"/>
      <c r="Y25" s="201"/>
      <c r="Z25" s="201"/>
      <c r="AA25" s="201"/>
      <c r="AB25" s="201"/>
      <c r="AC25" s="201"/>
      <c r="AD25" s="201"/>
      <c r="AE25" s="233"/>
      <c r="AF25" s="201"/>
      <c r="AG25" s="201"/>
      <c r="AH25" s="201"/>
      <c r="AI25" s="201"/>
      <c r="AJ25" s="201"/>
      <c r="AK25" s="201"/>
      <c r="AL25" s="201"/>
      <c r="AM25" s="233"/>
      <c r="AN25" s="203"/>
      <c r="AO25" s="201"/>
      <c r="AP25" s="201"/>
      <c r="AQ25" s="201"/>
      <c r="AR25" s="201"/>
      <c r="AS25" s="201"/>
      <c r="AT25" s="201"/>
      <c r="AU25" s="201"/>
      <c r="AV25" s="234"/>
      <c r="AW25" s="201"/>
      <c r="AX25" s="201"/>
      <c r="AY25" s="201"/>
      <c r="AZ25" s="201"/>
      <c r="BA25" s="201"/>
      <c r="BB25" s="201"/>
      <c r="BC25" s="233"/>
      <c r="BD25" s="201"/>
      <c r="BE25" s="201"/>
      <c r="BF25" s="201"/>
      <c r="BG25" s="201"/>
      <c r="BH25" s="201"/>
      <c r="BI25" s="201"/>
      <c r="BJ25" s="201"/>
      <c r="BK25" s="201"/>
      <c r="BL25" s="232"/>
      <c r="BM25" s="201"/>
      <c r="BN25" s="201"/>
    </row>
    <row r="26" spans="4:66" s="447" customFormat="1" ht="24" customHeight="1">
      <c r="D26" s="446"/>
      <c r="E26" s="446"/>
      <c r="F26" s="1109" t="s">
        <v>644</v>
      </c>
      <c r="G26" s="1110"/>
      <c r="H26" s="1110"/>
      <c r="I26" s="1111"/>
      <c r="J26" s="446"/>
      <c r="K26" s="446"/>
      <c r="L26" s="446"/>
      <c r="M26" s="446"/>
      <c r="N26" s="1109" t="s">
        <v>645</v>
      </c>
      <c r="O26" s="1110"/>
      <c r="P26" s="1110"/>
      <c r="Q26" s="1111"/>
      <c r="R26" s="446"/>
      <c r="S26" s="446"/>
      <c r="T26" s="446"/>
      <c r="U26" s="446"/>
      <c r="V26" s="1109" t="s">
        <v>646</v>
      </c>
      <c r="W26" s="1110"/>
      <c r="X26" s="1110"/>
      <c r="Y26" s="1111"/>
      <c r="Z26" s="446"/>
      <c r="AA26" s="446"/>
      <c r="AB26" s="446"/>
      <c r="AC26" s="446"/>
      <c r="AD26" s="1109" t="s">
        <v>647</v>
      </c>
      <c r="AE26" s="1110"/>
      <c r="AF26" s="1110"/>
      <c r="AG26" s="1111"/>
      <c r="AH26" s="446"/>
      <c r="AI26" s="446"/>
      <c r="AJ26" s="446"/>
      <c r="AK26" s="446"/>
      <c r="AL26" s="1109" t="s">
        <v>648</v>
      </c>
      <c r="AM26" s="1110"/>
      <c r="AN26" s="1110"/>
      <c r="AO26" s="1111"/>
      <c r="AP26" s="446"/>
      <c r="AQ26" s="446"/>
      <c r="AR26" s="446"/>
      <c r="AS26" s="446"/>
      <c r="AT26" s="1109" t="s">
        <v>649</v>
      </c>
      <c r="AU26" s="1110"/>
      <c r="AV26" s="1110"/>
      <c r="AW26" s="1111"/>
      <c r="AX26" s="446"/>
      <c r="AY26" s="446"/>
      <c r="AZ26" s="446"/>
      <c r="BA26" s="446"/>
      <c r="BB26" s="1109" t="s">
        <v>650</v>
      </c>
      <c r="BC26" s="1110"/>
      <c r="BD26" s="1110"/>
      <c r="BE26" s="1111"/>
      <c r="BF26" s="446"/>
      <c r="BG26" s="446"/>
      <c r="BH26" s="446"/>
      <c r="BI26" s="446"/>
      <c r="BJ26" s="1109" t="s">
        <v>651</v>
      </c>
      <c r="BK26" s="1110"/>
      <c r="BL26" s="1110"/>
      <c r="BM26" s="1111"/>
      <c r="BN26" s="446"/>
    </row>
    <row r="27" spans="4:66" s="447" customFormat="1" ht="24" customHeight="1">
      <c r="D27" s="446"/>
      <c r="E27" s="446"/>
      <c r="F27" s="1112"/>
      <c r="G27" s="1113"/>
      <c r="H27" s="1113"/>
      <c r="I27" s="1114"/>
      <c r="J27" s="446"/>
      <c r="K27" s="446"/>
      <c r="L27" s="446"/>
      <c r="M27" s="446"/>
      <c r="N27" s="1112"/>
      <c r="O27" s="1113"/>
      <c r="P27" s="1113"/>
      <c r="Q27" s="1114"/>
      <c r="R27" s="446"/>
      <c r="S27" s="446"/>
      <c r="T27" s="446"/>
      <c r="U27" s="446"/>
      <c r="V27" s="1112"/>
      <c r="W27" s="1113"/>
      <c r="X27" s="1113"/>
      <c r="Y27" s="1114"/>
      <c r="Z27" s="446"/>
      <c r="AA27" s="446"/>
      <c r="AB27" s="446"/>
      <c r="AC27" s="446"/>
      <c r="AD27" s="1112"/>
      <c r="AE27" s="1113"/>
      <c r="AF27" s="1113"/>
      <c r="AG27" s="1114"/>
      <c r="AH27" s="446"/>
      <c r="AI27" s="446"/>
      <c r="AJ27" s="446"/>
      <c r="AK27" s="446"/>
      <c r="AL27" s="1112"/>
      <c r="AM27" s="1113"/>
      <c r="AN27" s="1113"/>
      <c r="AO27" s="1114"/>
      <c r="AP27" s="446"/>
      <c r="AQ27" s="446"/>
      <c r="AR27" s="446"/>
      <c r="AS27" s="446"/>
      <c r="AT27" s="1112"/>
      <c r="AU27" s="1113"/>
      <c r="AV27" s="1113"/>
      <c r="AW27" s="1114"/>
      <c r="AX27" s="446"/>
      <c r="AY27" s="446"/>
      <c r="AZ27" s="446"/>
      <c r="BA27" s="446"/>
      <c r="BB27" s="1112"/>
      <c r="BC27" s="1113"/>
      <c r="BD27" s="1113"/>
      <c r="BE27" s="1114"/>
      <c r="BF27" s="446"/>
      <c r="BG27" s="446"/>
      <c r="BH27" s="446"/>
      <c r="BI27" s="446"/>
      <c r="BJ27" s="1112"/>
      <c r="BK27" s="1113"/>
      <c r="BL27" s="1113"/>
      <c r="BM27" s="1114"/>
      <c r="BN27" s="446"/>
    </row>
    <row r="28" spans="4:66" ht="24" customHeight="1">
      <c r="D28" s="78"/>
      <c r="E28" s="78"/>
      <c r="F28" s="862"/>
      <c r="G28" s="863"/>
      <c r="H28" s="863"/>
      <c r="I28" s="864"/>
      <c r="J28" s="201"/>
      <c r="K28" s="201"/>
      <c r="L28" s="201"/>
      <c r="M28" s="201"/>
      <c r="N28" s="862"/>
      <c r="O28" s="863"/>
      <c r="P28" s="863"/>
      <c r="Q28" s="864"/>
      <c r="R28" s="201"/>
      <c r="S28" s="201"/>
      <c r="T28" s="201"/>
      <c r="U28" s="201"/>
      <c r="V28" s="871"/>
      <c r="W28" s="872"/>
      <c r="X28" s="872"/>
      <c r="Y28" s="873"/>
      <c r="Z28" s="201"/>
      <c r="AA28" s="201"/>
      <c r="AB28" s="201"/>
      <c r="AC28" s="201"/>
      <c r="AD28" s="871"/>
      <c r="AE28" s="872"/>
      <c r="AF28" s="872"/>
      <c r="AG28" s="873"/>
      <c r="AH28" s="201"/>
      <c r="AI28" s="201"/>
      <c r="AJ28" s="201"/>
      <c r="AK28" s="201"/>
      <c r="AL28" s="871"/>
      <c r="AM28" s="872"/>
      <c r="AN28" s="872"/>
      <c r="AO28" s="873"/>
      <c r="AP28" s="201"/>
      <c r="AQ28" s="201"/>
      <c r="AR28" s="201"/>
      <c r="AS28" s="201"/>
      <c r="AT28" s="871"/>
      <c r="AU28" s="872"/>
      <c r="AV28" s="872"/>
      <c r="AW28" s="873"/>
      <c r="AX28" s="201"/>
      <c r="AY28" s="201"/>
      <c r="AZ28" s="201"/>
      <c r="BA28" s="201"/>
      <c r="BB28" s="871"/>
      <c r="BC28" s="872"/>
      <c r="BD28" s="872"/>
      <c r="BE28" s="873"/>
      <c r="BF28" s="201"/>
      <c r="BG28" s="201"/>
      <c r="BH28" s="201"/>
      <c r="BI28" s="201"/>
      <c r="BJ28" s="871"/>
      <c r="BK28" s="872"/>
      <c r="BL28" s="872"/>
      <c r="BM28" s="873"/>
      <c r="BN28" s="314"/>
    </row>
    <row r="29" spans="4:66" ht="24" customHeight="1">
      <c r="D29" s="78"/>
      <c r="E29" s="78"/>
      <c r="F29" s="865"/>
      <c r="G29" s="866"/>
      <c r="H29" s="866"/>
      <c r="I29" s="867"/>
      <c r="J29" s="201"/>
      <c r="K29" s="201"/>
      <c r="L29" s="201"/>
      <c r="M29" s="201"/>
      <c r="N29" s="865"/>
      <c r="O29" s="866"/>
      <c r="P29" s="866"/>
      <c r="Q29" s="867"/>
      <c r="R29" s="201"/>
      <c r="S29" s="201"/>
      <c r="T29" s="201"/>
      <c r="U29" s="201"/>
      <c r="V29" s="874"/>
      <c r="W29" s="875"/>
      <c r="X29" s="875"/>
      <c r="Y29" s="876"/>
      <c r="Z29" s="201"/>
      <c r="AA29" s="201"/>
      <c r="AB29" s="201"/>
      <c r="AC29" s="201"/>
      <c r="AD29" s="874"/>
      <c r="AE29" s="875"/>
      <c r="AF29" s="875"/>
      <c r="AG29" s="876"/>
      <c r="AH29" s="201"/>
      <c r="AI29" s="201"/>
      <c r="AJ29" s="201"/>
      <c r="AK29" s="201"/>
      <c r="AL29" s="874"/>
      <c r="AM29" s="875"/>
      <c r="AN29" s="875"/>
      <c r="AO29" s="876"/>
      <c r="AP29" s="201"/>
      <c r="AQ29" s="201"/>
      <c r="AR29" s="201"/>
      <c r="AS29" s="201"/>
      <c r="AT29" s="874"/>
      <c r="AU29" s="875"/>
      <c r="AV29" s="875"/>
      <c r="AW29" s="876"/>
      <c r="AX29" s="201"/>
      <c r="AY29" s="201"/>
      <c r="AZ29" s="201"/>
      <c r="BA29" s="201"/>
      <c r="BB29" s="874"/>
      <c r="BC29" s="875"/>
      <c r="BD29" s="875"/>
      <c r="BE29" s="876"/>
      <c r="BF29" s="201"/>
      <c r="BG29" s="201"/>
      <c r="BH29" s="201"/>
      <c r="BI29" s="201"/>
      <c r="BJ29" s="874"/>
      <c r="BK29" s="875"/>
      <c r="BL29" s="875"/>
      <c r="BM29" s="876"/>
      <c r="BN29" s="314"/>
    </row>
    <row r="30" spans="4:66" ht="24" customHeight="1">
      <c r="D30" s="78"/>
      <c r="E30" s="78"/>
      <c r="F30" s="865"/>
      <c r="G30" s="866"/>
      <c r="H30" s="866"/>
      <c r="I30" s="867"/>
      <c r="J30" s="201"/>
      <c r="K30" s="201"/>
      <c r="L30" s="201"/>
      <c r="M30" s="201"/>
      <c r="N30" s="865"/>
      <c r="O30" s="866"/>
      <c r="P30" s="866"/>
      <c r="Q30" s="867"/>
      <c r="R30" s="201"/>
      <c r="S30" s="201"/>
      <c r="T30" s="201"/>
      <c r="U30" s="201"/>
      <c r="V30" s="874"/>
      <c r="W30" s="875"/>
      <c r="X30" s="875"/>
      <c r="Y30" s="876"/>
      <c r="Z30" s="201"/>
      <c r="AA30" s="201"/>
      <c r="AB30" s="201"/>
      <c r="AC30" s="201"/>
      <c r="AD30" s="874"/>
      <c r="AE30" s="875"/>
      <c r="AF30" s="875"/>
      <c r="AG30" s="876"/>
      <c r="AH30" s="201"/>
      <c r="AI30" s="201"/>
      <c r="AJ30" s="201"/>
      <c r="AK30" s="201"/>
      <c r="AL30" s="874"/>
      <c r="AM30" s="875"/>
      <c r="AN30" s="875"/>
      <c r="AO30" s="876"/>
      <c r="AP30" s="201"/>
      <c r="AQ30" s="201"/>
      <c r="AR30" s="201"/>
      <c r="AS30" s="201"/>
      <c r="AT30" s="874"/>
      <c r="AU30" s="875"/>
      <c r="AV30" s="875"/>
      <c r="AW30" s="876"/>
      <c r="AX30" s="201"/>
      <c r="AY30" s="201"/>
      <c r="AZ30" s="201"/>
      <c r="BA30" s="201"/>
      <c r="BB30" s="874"/>
      <c r="BC30" s="875"/>
      <c r="BD30" s="875"/>
      <c r="BE30" s="876"/>
      <c r="BF30" s="201"/>
      <c r="BG30" s="201"/>
      <c r="BH30" s="201"/>
      <c r="BI30" s="201"/>
      <c r="BJ30" s="874"/>
      <c r="BK30" s="875"/>
      <c r="BL30" s="875"/>
      <c r="BM30" s="876"/>
      <c r="BN30" s="314"/>
    </row>
    <row r="31" spans="4:66" ht="24" customHeight="1">
      <c r="D31" s="78"/>
      <c r="E31" s="78"/>
      <c r="F31" s="865"/>
      <c r="G31" s="866"/>
      <c r="H31" s="866"/>
      <c r="I31" s="867"/>
      <c r="J31" s="201"/>
      <c r="K31" s="201"/>
      <c r="L31" s="201"/>
      <c r="M31" s="201"/>
      <c r="N31" s="865"/>
      <c r="O31" s="866"/>
      <c r="P31" s="866"/>
      <c r="Q31" s="867"/>
      <c r="R31" s="201"/>
      <c r="S31" s="201"/>
      <c r="T31" s="201"/>
      <c r="U31" s="201"/>
      <c r="V31" s="874"/>
      <c r="W31" s="875"/>
      <c r="X31" s="875"/>
      <c r="Y31" s="876"/>
      <c r="Z31" s="201"/>
      <c r="AA31" s="201"/>
      <c r="AB31" s="201"/>
      <c r="AC31" s="201"/>
      <c r="AD31" s="874"/>
      <c r="AE31" s="875"/>
      <c r="AF31" s="875"/>
      <c r="AG31" s="876"/>
      <c r="AH31" s="201"/>
      <c r="AI31" s="201"/>
      <c r="AJ31" s="201"/>
      <c r="AK31" s="201"/>
      <c r="AL31" s="874"/>
      <c r="AM31" s="875"/>
      <c r="AN31" s="875"/>
      <c r="AO31" s="876"/>
      <c r="AP31" s="201"/>
      <c r="AQ31" s="201"/>
      <c r="AR31" s="201"/>
      <c r="AS31" s="201"/>
      <c r="AT31" s="874"/>
      <c r="AU31" s="875"/>
      <c r="AV31" s="875"/>
      <c r="AW31" s="876"/>
      <c r="AX31" s="201"/>
      <c r="AY31" s="201"/>
      <c r="AZ31" s="201"/>
      <c r="BA31" s="201"/>
      <c r="BB31" s="874"/>
      <c r="BC31" s="875"/>
      <c r="BD31" s="875"/>
      <c r="BE31" s="876"/>
      <c r="BF31" s="201"/>
      <c r="BG31" s="201"/>
      <c r="BH31" s="201"/>
      <c r="BI31" s="201"/>
      <c r="BJ31" s="874"/>
      <c r="BK31" s="875"/>
      <c r="BL31" s="875"/>
      <c r="BM31" s="876"/>
      <c r="BN31" s="314"/>
    </row>
    <row r="32" spans="4:66" ht="24" customHeight="1">
      <c r="D32" s="78"/>
      <c r="E32" s="78"/>
      <c r="F32" s="865"/>
      <c r="G32" s="866"/>
      <c r="H32" s="866"/>
      <c r="I32" s="867"/>
      <c r="J32" s="201"/>
      <c r="K32" s="201"/>
      <c r="L32" s="201"/>
      <c r="M32" s="201"/>
      <c r="N32" s="865"/>
      <c r="O32" s="866"/>
      <c r="P32" s="866"/>
      <c r="Q32" s="867"/>
      <c r="R32" s="201"/>
      <c r="S32" s="201"/>
      <c r="T32" s="201"/>
      <c r="U32" s="201"/>
      <c r="V32" s="874"/>
      <c r="W32" s="875"/>
      <c r="X32" s="875"/>
      <c r="Y32" s="876"/>
      <c r="Z32" s="201"/>
      <c r="AA32" s="201"/>
      <c r="AB32" s="201"/>
      <c r="AC32" s="201"/>
      <c r="AD32" s="874"/>
      <c r="AE32" s="875"/>
      <c r="AF32" s="875"/>
      <c r="AG32" s="876"/>
      <c r="AH32" s="201"/>
      <c r="AI32" s="201"/>
      <c r="AJ32" s="201"/>
      <c r="AK32" s="201"/>
      <c r="AL32" s="874"/>
      <c r="AM32" s="875"/>
      <c r="AN32" s="875"/>
      <c r="AO32" s="876"/>
      <c r="AP32" s="201"/>
      <c r="AQ32" s="201"/>
      <c r="AR32" s="201"/>
      <c r="AS32" s="201"/>
      <c r="AT32" s="874"/>
      <c r="AU32" s="875"/>
      <c r="AV32" s="875"/>
      <c r="AW32" s="876"/>
      <c r="AX32" s="201"/>
      <c r="AY32" s="201"/>
      <c r="AZ32" s="201"/>
      <c r="BA32" s="201"/>
      <c r="BB32" s="874"/>
      <c r="BC32" s="875"/>
      <c r="BD32" s="875"/>
      <c r="BE32" s="876"/>
      <c r="BF32" s="201"/>
      <c r="BG32" s="201"/>
      <c r="BH32" s="201"/>
      <c r="BI32" s="201"/>
      <c r="BJ32" s="874"/>
      <c r="BK32" s="875"/>
      <c r="BL32" s="875"/>
      <c r="BM32" s="876"/>
      <c r="BN32" s="314"/>
    </row>
    <row r="33" spans="4:66" ht="24" customHeight="1">
      <c r="D33" s="78"/>
      <c r="E33" s="78"/>
      <c r="F33" s="865"/>
      <c r="G33" s="866"/>
      <c r="H33" s="866"/>
      <c r="I33" s="867"/>
      <c r="J33" s="201"/>
      <c r="K33" s="201"/>
      <c r="L33" s="201"/>
      <c r="M33" s="201"/>
      <c r="N33" s="865"/>
      <c r="O33" s="866"/>
      <c r="P33" s="866"/>
      <c r="Q33" s="867"/>
      <c r="R33" s="201"/>
      <c r="S33" s="201"/>
      <c r="T33" s="201"/>
      <c r="U33" s="201"/>
      <c r="V33" s="874"/>
      <c r="W33" s="875"/>
      <c r="X33" s="875"/>
      <c r="Y33" s="876"/>
      <c r="Z33" s="201"/>
      <c r="AA33" s="201"/>
      <c r="AB33" s="201"/>
      <c r="AC33" s="201"/>
      <c r="AD33" s="874"/>
      <c r="AE33" s="875"/>
      <c r="AF33" s="875"/>
      <c r="AG33" s="876"/>
      <c r="AH33" s="201"/>
      <c r="AI33" s="201"/>
      <c r="AJ33" s="201"/>
      <c r="AK33" s="201"/>
      <c r="AL33" s="874"/>
      <c r="AM33" s="875"/>
      <c r="AN33" s="875"/>
      <c r="AO33" s="876"/>
      <c r="AP33" s="201"/>
      <c r="AQ33" s="201"/>
      <c r="AR33" s="201"/>
      <c r="AS33" s="201"/>
      <c r="AT33" s="874"/>
      <c r="AU33" s="875"/>
      <c r="AV33" s="875"/>
      <c r="AW33" s="876"/>
      <c r="AX33" s="201"/>
      <c r="AY33" s="201"/>
      <c r="AZ33" s="201"/>
      <c r="BA33" s="201"/>
      <c r="BB33" s="874"/>
      <c r="BC33" s="875"/>
      <c r="BD33" s="875"/>
      <c r="BE33" s="876"/>
      <c r="BF33" s="201"/>
      <c r="BG33" s="201"/>
      <c r="BH33" s="201"/>
      <c r="BI33" s="201"/>
      <c r="BJ33" s="874"/>
      <c r="BK33" s="875"/>
      <c r="BL33" s="875"/>
      <c r="BM33" s="876"/>
      <c r="BN33" s="314"/>
    </row>
    <row r="34" spans="4:66" ht="24" customHeight="1">
      <c r="D34" s="78"/>
      <c r="E34" s="78"/>
      <c r="F34" s="865"/>
      <c r="G34" s="866"/>
      <c r="H34" s="866"/>
      <c r="I34" s="867"/>
      <c r="J34" s="201"/>
      <c r="K34" s="201"/>
      <c r="L34" s="201"/>
      <c r="M34" s="201"/>
      <c r="N34" s="865"/>
      <c r="O34" s="866"/>
      <c r="P34" s="866"/>
      <c r="Q34" s="867"/>
      <c r="R34" s="201"/>
      <c r="S34" s="201"/>
      <c r="T34" s="201"/>
      <c r="U34" s="201"/>
      <c r="V34" s="874"/>
      <c r="W34" s="875"/>
      <c r="X34" s="875"/>
      <c r="Y34" s="876"/>
      <c r="Z34" s="201"/>
      <c r="AA34" s="201"/>
      <c r="AB34" s="201"/>
      <c r="AC34" s="201"/>
      <c r="AD34" s="874"/>
      <c r="AE34" s="875"/>
      <c r="AF34" s="875"/>
      <c r="AG34" s="876"/>
      <c r="AH34" s="201"/>
      <c r="AI34" s="201"/>
      <c r="AJ34" s="201"/>
      <c r="AK34" s="201"/>
      <c r="AL34" s="874"/>
      <c r="AM34" s="875"/>
      <c r="AN34" s="875"/>
      <c r="AO34" s="876"/>
      <c r="AP34" s="201"/>
      <c r="AQ34" s="201"/>
      <c r="AR34" s="201"/>
      <c r="AS34" s="201"/>
      <c r="AT34" s="874"/>
      <c r="AU34" s="875"/>
      <c r="AV34" s="875"/>
      <c r="AW34" s="876"/>
      <c r="AX34" s="201"/>
      <c r="AY34" s="201"/>
      <c r="AZ34" s="201"/>
      <c r="BA34" s="201"/>
      <c r="BB34" s="874"/>
      <c r="BC34" s="875"/>
      <c r="BD34" s="875"/>
      <c r="BE34" s="876"/>
      <c r="BF34" s="201"/>
      <c r="BG34" s="201"/>
      <c r="BH34" s="201"/>
      <c r="BI34" s="201"/>
      <c r="BJ34" s="874"/>
      <c r="BK34" s="875"/>
      <c r="BL34" s="875"/>
      <c r="BM34" s="876"/>
      <c r="BN34" s="314"/>
    </row>
    <row r="35" spans="4:66" ht="24" customHeight="1">
      <c r="D35" s="78"/>
      <c r="E35" s="78"/>
      <c r="F35" s="865"/>
      <c r="G35" s="866"/>
      <c r="H35" s="866"/>
      <c r="I35" s="867"/>
      <c r="J35" s="201"/>
      <c r="K35" s="201"/>
      <c r="L35" s="201"/>
      <c r="M35" s="201"/>
      <c r="N35" s="865"/>
      <c r="O35" s="866"/>
      <c r="P35" s="866"/>
      <c r="Q35" s="867"/>
      <c r="R35" s="201"/>
      <c r="S35" s="201"/>
      <c r="T35" s="201"/>
      <c r="U35" s="201"/>
      <c r="V35" s="874"/>
      <c r="W35" s="875"/>
      <c r="X35" s="875"/>
      <c r="Y35" s="876"/>
      <c r="Z35" s="201"/>
      <c r="AA35" s="201"/>
      <c r="AB35" s="201"/>
      <c r="AC35" s="201"/>
      <c r="AD35" s="874"/>
      <c r="AE35" s="875"/>
      <c r="AF35" s="875"/>
      <c r="AG35" s="876"/>
      <c r="AH35" s="201"/>
      <c r="AI35" s="201"/>
      <c r="AJ35" s="201"/>
      <c r="AK35" s="201"/>
      <c r="AL35" s="874"/>
      <c r="AM35" s="875"/>
      <c r="AN35" s="875"/>
      <c r="AO35" s="876"/>
      <c r="AP35" s="201"/>
      <c r="AQ35" s="201"/>
      <c r="AR35" s="201"/>
      <c r="AS35" s="201"/>
      <c r="AT35" s="874"/>
      <c r="AU35" s="875"/>
      <c r="AV35" s="875"/>
      <c r="AW35" s="876"/>
      <c r="AX35" s="201"/>
      <c r="AY35" s="201"/>
      <c r="AZ35" s="201"/>
      <c r="BA35" s="201"/>
      <c r="BB35" s="874"/>
      <c r="BC35" s="875"/>
      <c r="BD35" s="875"/>
      <c r="BE35" s="876"/>
      <c r="BF35" s="201"/>
      <c r="BG35" s="201"/>
      <c r="BH35" s="201"/>
      <c r="BI35" s="201"/>
      <c r="BJ35" s="874"/>
      <c r="BK35" s="875"/>
      <c r="BL35" s="875"/>
      <c r="BM35" s="876"/>
      <c r="BN35" s="314"/>
    </row>
    <row r="36" spans="4:66" ht="24" customHeight="1">
      <c r="D36" s="78"/>
      <c r="E36" s="78"/>
      <c r="F36" s="865"/>
      <c r="G36" s="866"/>
      <c r="H36" s="866"/>
      <c r="I36" s="867"/>
      <c r="J36" s="201"/>
      <c r="K36" s="201"/>
      <c r="L36" s="201"/>
      <c r="M36" s="201"/>
      <c r="N36" s="865"/>
      <c r="O36" s="866"/>
      <c r="P36" s="866"/>
      <c r="Q36" s="867"/>
      <c r="R36" s="201"/>
      <c r="S36" s="201"/>
      <c r="T36" s="201"/>
      <c r="U36" s="201"/>
      <c r="V36" s="874"/>
      <c r="W36" s="875"/>
      <c r="X36" s="875"/>
      <c r="Y36" s="876"/>
      <c r="Z36" s="201"/>
      <c r="AA36" s="201"/>
      <c r="AB36" s="201"/>
      <c r="AC36" s="201"/>
      <c r="AD36" s="874"/>
      <c r="AE36" s="875"/>
      <c r="AF36" s="875"/>
      <c r="AG36" s="876"/>
      <c r="AH36" s="201"/>
      <c r="AI36" s="201"/>
      <c r="AJ36" s="201"/>
      <c r="AK36" s="201"/>
      <c r="AL36" s="874"/>
      <c r="AM36" s="875"/>
      <c r="AN36" s="875"/>
      <c r="AO36" s="876"/>
      <c r="AP36" s="201"/>
      <c r="AQ36" s="201"/>
      <c r="AR36" s="201"/>
      <c r="AS36" s="201"/>
      <c r="AT36" s="874"/>
      <c r="AU36" s="875"/>
      <c r="AV36" s="875"/>
      <c r="AW36" s="876"/>
      <c r="AX36" s="201"/>
      <c r="AY36" s="201"/>
      <c r="AZ36" s="201"/>
      <c r="BA36" s="201"/>
      <c r="BB36" s="874"/>
      <c r="BC36" s="875"/>
      <c r="BD36" s="875"/>
      <c r="BE36" s="876"/>
      <c r="BF36" s="201"/>
      <c r="BG36" s="201"/>
      <c r="BH36" s="201"/>
      <c r="BI36" s="201"/>
      <c r="BJ36" s="874"/>
      <c r="BK36" s="875"/>
      <c r="BL36" s="875"/>
      <c r="BM36" s="876"/>
      <c r="BN36" s="314"/>
    </row>
    <row r="37" spans="4:66" ht="24" customHeight="1">
      <c r="D37" s="78"/>
      <c r="E37" s="78"/>
      <c r="F37" s="865"/>
      <c r="G37" s="866"/>
      <c r="H37" s="866"/>
      <c r="I37" s="867"/>
      <c r="J37" s="201"/>
      <c r="K37" s="201"/>
      <c r="L37" s="201"/>
      <c r="M37" s="201"/>
      <c r="N37" s="865"/>
      <c r="O37" s="866"/>
      <c r="P37" s="866"/>
      <c r="Q37" s="867"/>
      <c r="R37" s="201"/>
      <c r="S37" s="201"/>
      <c r="T37" s="201"/>
      <c r="U37" s="201"/>
      <c r="V37" s="874"/>
      <c r="W37" s="875"/>
      <c r="X37" s="875"/>
      <c r="Y37" s="876"/>
      <c r="Z37" s="201"/>
      <c r="AA37" s="201"/>
      <c r="AB37" s="201"/>
      <c r="AC37" s="201"/>
      <c r="AD37" s="874"/>
      <c r="AE37" s="875"/>
      <c r="AF37" s="875"/>
      <c r="AG37" s="876"/>
      <c r="AH37" s="201"/>
      <c r="AI37" s="201"/>
      <c r="AJ37" s="201"/>
      <c r="AK37" s="201"/>
      <c r="AL37" s="874"/>
      <c r="AM37" s="875"/>
      <c r="AN37" s="875"/>
      <c r="AO37" s="876"/>
      <c r="AP37" s="201"/>
      <c r="AQ37" s="201"/>
      <c r="AR37" s="201"/>
      <c r="AS37" s="201"/>
      <c r="AT37" s="874"/>
      <c r="AU37" s="875"/>
      <c r="AV37" s="875"/>
      <c r="AW37" s="876"/>
      <c r="AX37" s="201"/>
      <c r="AY37" s="201"/>
      <c r="AZ37" s="201"/>
      <c r="BA37" s="201"/>
      <c r="BB37" s="874"/>
      <c r="BC37" s="875"/>
      <c r="BD37" s="875"/>
      <c r="BE37" s="876"/>
      <c r="BF37" s="201"/>
      <c r="BG37" s="201"/>
      <c r="BH37" s="201"/>
      <c r="BI37" s="201"/>
      <c r="BJ37" s="874"/>
      <c r="BK37" s="875"/>
      <c r="BL37" s="875"/>
      <c r="BM37" s="876"/>
      <c r="BN37" s="314"/>
    </row>
    <row r="38" spans="4:66" ht="24" customHeight="1">
      <c r="D38" s="78"/>
      <c r="E38" s="78"/>
      <c r="F38" s="865"/>
      <c r="G38" s="866"/>
      <c r="H38" s="866"/>
      <c r="I38" s="867"/>
      <c r="J38" s="201"/>
      <c r="K38" s="201"/>
      <c r="L38" s="201"/>
      <c r="M38" s="201"/>
      <c r="N38" s="865"/>
      <c r="O38" s="866"/>
      <c r="P38" s="866"/>
      <c r="Q38" s="867"/>
      <c r="R38" s="201"/>
      <c r="S38" s="201"/>
      <c r="T38" s="201"/>
      <c r="U38" s="201"/>
      <c r="V38" s="874"/>
      <c r="W38" s="875"/>
      <c r="X38" s="875"/>
      <c r="Y38" s="876"/>
      <c r="Z38" s="201"/>
      <c r="AA38" s="201"/>
      <c r="AB38" s="201"/>
      <c r="AC38" s="201"/>
      <c r="AD38" s="874"/>
      <c r="AE38" s="875"/>
      <c r="AF38" s="875"/>
      <c r="AG38" s="876"/>
      <c r="AH38" s="201"/>
      <c r="AI38" s="201"/>
      <c r="AJ38" s="201"/>
      <c r="AK38" s="201"/>
      <c r="AL38" s="874"/>
      <c r="AM38" s="875"/>
      <c r="AN38" s="875"/>
      <c r="AO38" s="876"/>
      <c r="AP38" s="201"/>
      <c r="AQ38" s="201"/>
      <c r="AR38" s="201"/>
      <c r="AS38" s="201"/>
      <c r="AT38" s="874"/>
      <c r="AU38" s="875"/>
      <c r="AV38" s="875"/>
      <c r="AW38" s="876"/>
      <c r="AX38" s="201"/>
      <c r="AY38" s="201"/>
      <c r="AZ38" s="201"/>
      <c r="BA38" s="201"/>
      <c r="BB38" s="874"/>
      <c r="BC38" s="875"/>
      <c r="BD38" s="875"/>
      <c r="BE38" s="876"/>
      <c r="BF38" s="201"/>
      <c r="BG38" s="201"/>
      <c r="BH38" s="201"/>
      <c r="BI38" s="201"/>
      <c r="BJ38" s="874"/>
      <c r="BK38" s="875"/>
      <c r="BL38" s="875"/>
      <c r="BM38" s="876"/>
      <c r="BN38" s="314"/>
    </row>
    <row r="39" spans="4:66" ht="24" customHeight="1">
      <c r="D39" s="78"/>
      <c r="E39" s="78"/>
      <c r="F39" s="865"/>
      <c r="G39" s="866"/>
      <c r="H39" s="866"/>
      <c r="I39" s="867"/>
      <c r="J39" s="201"/>
      <c r="K39" s="201"/>
      <c r="L39" s="201"/>
      <c r="M39" s="201"/>
      <c r="N39" s="865"/>
      <c r="O39" s="866"/>
      <c r="P39" s="866"/>
      <c r="Q39" s="867"/>
      <c r="R39" s="201"/>
      <c r="S39" s="201"/>
      <c r="T39" s="201"/>
      <c r="U39" s="201"/>
      <c r="V39" s="874"/>
      <c r="W39" s="875"/>
      <c r="X39" s="875"/>
      <c r="Y39" s="876"/>
      <c r="Z39" s="201"/>
      <c r="AA39" s="201"/>
      <c r="AB39" s="201"/>
      <c r="AC39" s="201"/>
      <c r="AD39" s="874"/>
      <c r="AE39" s="875"/>
      <c r="AF39" s="875"/>
      <c r="AG39" s="876"/>
      <c r="AH39" s="201"/>
      <c r="AI39" s="201"/>
      <c r="AJ39" s="201"/>
      <c r="AK39" s="201"/>
      <c r="AL39" s="874"/>
      <c r="AM39" s="875"/>
      <c r="AN39" s="875"/>
      <c r="AO39" s="876"/>
      <c r="AP39" s="201"/>
      <c r="AQ39" s="201"/>
      <c r="AR39" s="201"/>
      <c r="AS39" s="201"/>
      <c r="AT39" s="874"/>
      <c r="AU39" s="875"/>
      <c r="AV39" s="875"/>
      <c r="AW39" s="876"/>
      <c r="AX39" s="201"/>
      <c r="AY39" s="201"/>
      <c r="AZ39" s="201"/>
      <c r="BA39" s="201"/>
      <c r="BB39" s="874"/>
      <c r="BC39" s="875"/>
      <c r="BD39" s="875"/>
      <c r="BE39" s="876"/>
      <c r="BF39" s="201"/>
      <c r="BG39" s="201"/>
      <c r="BH39" s="201"/>
      <c r="BI39" s="201"/>
      <c r="BJ39" s="874"/>
      <c r="BK39" s="875"/>
      <c r="BL39" s="875"/>
      <c r="BM39" s="876"/>
      <c r="BN39" s="314"/>
    </row>
    <row r="40" spans="4:66" ht="24" customHeight="1">
      <c r="D40" s="78"/>
      <c r="E40" s="78"/>
      <c r="F40" s="865"/>
      <c r="G40" s="866"/>
      <c r="H40" s="866"/>
      <c r="I40" s="867"/>
      <c r="J40" s="201"/>
      <c r="K40" s="201"/>
      <c r="L40" s="201"/>
      <c r="M40" s="201"/>
      <c r="N40" s="865"/>
      <c r="O40" s="866"/>
      <c r="P40" s="866"/>
      <c r="Q40" s="867"/>
      <c r="R40" s="201"/>
      <c r="S40" s="201"/>
      <c r="T40" s="201"/>
      <c r="U40" s="201"/>
      <c r="V40" s="874"/>
      <c r="W40" s="875"/>
      <c r="X40" s="875"/>
      <c r="Y40" s="876"/>
      <c r="Z40" s="201"/>
      <c r="AA40" s="201"/>
      <c r="AB40" s="201"/>
      <c r="AC40" s="201"/>
      <c r="AD40" s="874"/>
      <c r="AE40" s="875"/>
      <c r="AF40" s="875"/>
      <c r="AG40" s="876"/>
      <c r="AH40" s="201"/>
      <c r="AI40" s="201"/>
      <c r="AJ40" s="201"/>
      <c r="AK40" s="201"/>
      <c r="AL40" s="874"/>
      <c r="AM40" s="875"/>
      <c r="AN40" s="875"/>
      <c r="AO40" s="876"/>
      <c r="AP40" s="201"/>
      <c r="AQ40" s="201"/>
      <c r="AR40" s="201"/>
      <c r="AS40" s="201"/>
      <c r="AT40" s="874"/>
      <c r="AU40" s="875"/>
      <c r="AV40" s="875"/>
      <c r="AW40" s="876"/>
      <c r="AX40" s="201"/>
      <c r="AY40" s="201"/>
      <c r="AZ40" s="201"/>
      <c r="BA40" s="201"/>
      <c r="BB40" s="874"/>
      <c r="BC40" s="875"/>
      <c r="BD40" s="875"/>
      <c r="BE40" s="876"/>
      <c r="BF40" s="201"/>
      <c r="BG40" s="201"/>
      <c r="BH40" s="201"/>
      <c r="BI40" s="201"/>
      <c r="BJ40" s="874"/>
      <c r="BK40" s="875"/>
      <c r="BL40" s="875"/>
      <c r="BM40" s="876"/>
      <c r="BN40" s="314"/>
    </row>
    <row r="41" spans="4:66" ht="24" customHeight="1">
      <c r="D41" s="78"/>
      <c r="E41" s="78"/>
      <c r="F41" s="865"/>
      <c r="G41" s="866"/>
      <c r="H41" s="866"/>
      <c r="I41" s="867"/>
      <c r="J41" s="201"/>
      <c r="K41" s="201"/>
      <c r="L41" s="201"/>
      <c r="M41" s="201"/>
      <c r="N41" s="865"/>
      <c r="O41" s="866"/>
      <c r="P41" s="866"/>
      <c r="Q41" s="867"/>
      <c r="R41" s="201"/>
      <c r="S41" s="201"/>
      <c r="T41" s="201"/>
      <c r="U41" s="201"/>
      <c r="V41" s="874"/>
      <c r="W41" s="875"/>
      <c r="X41" s="875"/>
      <c r="Y41" s="876"/>
      <c r="Z41" s="201"/>
      <c r="AA41" s="201"/>
      <c r="AB41" s="201"/>
      <c r="AC41" s="201"/>
      <c r="AD41" s="874"/>
      <c r="AE41" s="875"/>
      <c r="AF41" s="875"/>
      <c r="AG41" s="876"/>
      <c r="AH41" s="201"/>
      <c r="AI41" s="201"/>
      <c r="AJ41" s="201"/>
      <c r="AK41" s="201"/>
      <c r="AL41" s="874"/>
      <c r="AM41" s="875"/>
      <c r="AN41" s="875"/>
      <c r="AO41" s="876"/>
      <c r="AP41" s="201"/>
      <c r="AQ41" s="201"/>
      <c r="AR41" s="201"/>
      <c r="AS41" s="201"/>
      <c r="AT41" s="874"/>
      <c r="AU41" s="875"/>
      <c r="AV41" s="875"/>
      <c r="AW41" s="876"/>
      <c r="AX41" s="201"/>
      <c r="AY41" s="201"/>
      <c r="AZ41" s="201"/>
      <c r="BA41" s="201"/>
      <c r="BB41" s="874"/>
      <c r="BC41" s="875"/>
      <c r="BD41" s="875"/>
      <c r="BE41" s="876"/>
      <c r="BF41" s="201"/>
      <c r="BG41" s="201"/>
      <c r="BH41" s="201"/>
      <c r="BI41" s="201"/>
      <c r="BJ41" s="874"/>
      <c r="BK41" s="875"/>
      <c r="BL41" s="875"/>
      <c r="BM41" s="876"/>
      <c r="BN41" s="314"/>
    </row>
    <row r="42" spans="4:66" ht="24" customHeight="1">
      <c r="D42" s="78"/>
      <c r="E42" s="78"/>
      <c r="F42" s="865"/>
      <c r="G42" s="866"/>
      <c r="H42" s="866"/>
      <c r="I42" s="867"/>
      <c r="J42" s="201"/>
      <c r="K42" s="201"/>
      <c r="L42" s="201"/>
      <c r="M42" s="201"/>
      <c r="N42" s="865"/>
      <c r="O42" s="866"/>
      <c r="P42" s="866"/>
      <c r="Q42" s="867"/>
      <c r="R42" s="201"/>
      <c r="S42" s="201"/>
      <c r="T42" s="201"/>
      <c r="U42" s="201"/>
      <c r="V42" s="874"/>
      <c r="W42" s="875"/>
      <c r="X42" s="875"/>
      <c r="Y42" s="876"/>
      <c r="Z42" s="201"/>
      <c r="AA42" s="201"/>
      <c r="AB42" s="201"/>
      <c r="AC42" s="201"/>
      <c r="AD42" s="874"/>
      <c r="AE42" s="875"/>
      <c r="AF42" s="875"/>
      <c r="AG42" s="876"/>
      <c r="AH42" s="201"/>
      <c r="AI42" s="201"/>
      <c r="AJ42" s="201"/>
      <c r="AK42" s="201"/>
      <c r="AL42" s="874"/>
      <c r="AM42" s="875"/>
      <c r="AN42" s="875"/>
      <c r="AO42" s="876"/>
      <c r="AP42" s="201"/>
      <c r="AQ42" s="201"/>
      <c r="AR42" s="201"/>
      <c r="AS42" s="201"/>
      <c r="AT42" s="874"/>
      <c r="AU42" s="875"/>
      <c r="AV42" s="875"/>
      <c r="AW42" s="876"/>
      <c r="AX42" s="201"/>
      <c r="AY42" s="201"/>
      <c r="AZ42" s="201"/>
      <c r="BA42" s="201"/>
      <c r="BB42" s="874"/>
      <c r="BC42" s="875"/>
      <c r="BD42" s="875"/>
      <c r="BE42" s="876"/>
      <c r="BF42" s="201"/>
      <c r="BG42" s="201"/>
      <c r="BH42" s="201"/>
      <c r="BI42" s="201"/>
      <c r="BJ42" s="874"/>
      <c r="BK42" s="875"/>
      <c r="BL42" s="875"/>
      <c r="BM42" s="876"/>
      <c r="BN42" s="314"/>
    </row>
    <row r="43" spans="4:66" ht="24" customHeight="1">
      <c r="D43" s="78"/>
      <c r="E43" s="78"/>
      <c r="F43" s="865"/>
      <c r="G43" s="866"/>
      <c r="H43" s="866"/>
      <c r="I43" s="867"/>
      <c r="J43" s="201"/>
      <c r="K43" s="201"/>
      <c r="L43" s="201"/>
      <c r="M43" s="201"/>
      <c r="N43" s="865"/>
      <c r="O43" s="866"/>
      <c r="P43" s="866"/>
      <c r="Q43" s="867"/>
      <c r="R43" s="201"/>
      <c r="S43" s="201"/>
      <c r="T43" s="201"/>
      <c r="U43" s="201"/>
      <c r="V43" s="874"/>
      <c r="W43" s="875"/>
      <c r="X43" s="875"/>
      <c r="Y43" s="876"/>
      <c r="Z43" s="201"/>
      <c r="AA43" s="201"/>
      <c r="AB43" s="201"/>
      <c r="AC43" s="201"/>
      <c r="AD43" s="874"/>
      <c r="AE43" s="875"/>
      <c r="AF43" s="875"/>
      <c r="AG43" s="876"/>
      <c r="AH43" s="201"/>
      <c r="AI43" s="201"/>
      <c r="AJ43" s="201"/>
      <c r="AK43" s="201"/>
      <c r="AL43" s="874"/>
      <c r="AM43" s="875"/>
      <c r="AN43" s="875"/>
      <c r="AO43" s="876"/>
      <c r="AP43" s="201"/>
      <c r="AQ43" s="201"/>
      <c r="AR43" s="201"/>
      <c r="AS43" s="201"/>
      <c r="AT43" s="874"/>
      <c r="AU43" s="875"/>
      <c r="AV43" s="875"/>
      <c r="AW43" s="876"/>
      <c r="AX43" s="201"/>
      <c r="AY43" s="201"/>
      <c r="AZ43" s="201"/>
      <c r="BA43" s="201"/>
      <c r="BB43" s="874"/>
      <c r="BC43" s="875"/>
      <c r="BD43" s="875"/>
      <c r="BE43" s="876"/>
      <c r="BF43" s="201"/>
      <c r="BG43" s="201"/>
      <c r="BH43" s="201"/>
      <c r="BI43" s="201"/>
      <c r="BJ43" s="874"/>
      <c r="BK43" s="875"/>
      <c r="BL43" s="875"/>
      <c r="BM43" s="876"/>
      <c r="BN43" s="314"/>
    </row>
    <row r="44" spans="4:66" ht="24" customHeight="1">
      <c r="D44" s="78"/>
      <c r="E44" s="78"/>
      <c r="F44" s="865"/>
      <c r="G44" s="866"/>
      <c r="H44" s="866"/>
      <c r="I44" s="867"/>
      <c r="J44" s="201"/>
      <c r="K44" s="201"/>
      <c r="L44" s="201"/>
      <c r="M44" s="201"/>
      <c r="N44" s="865"/>
      <c r="O44" s="866"/>
      <c r="P44" s="866"/>
      <c r="Q44" s="867"/>
      <c r="R44" s="201"/>
      <c r="S44" s="201"/>
      <c r="T44" s="201"/>
      <c r="U44" s="201"/>
      <c r="V44" s="874"/>
      <c r="W44" s="875"/>
      <c r="X44" s="875"/>
      <c r="Y44" s="876"/>
      <c r="Z44" s="201"/>
      <c r="AA44" s="201"/>
      <c r="AB44" s="201"/>
      <c r="AC44" s="201"/>
      <c r="AD44" s="874"/>
      <c r="AE44" s="875"/>
      <c r="AF44" s="875"/>
      <c r="AG44" s="876"/>
      <c r="AH44" s="201"/>
      <c r="AI44" s="201"/>
      <c r="AJ44" s="201"/>
      <c r="AK44" s="201"/>
      <c r="AL44" s="874"/>
      <c r="AM44" s="875"/>
      <c r="AN44" s="875"/>
      <c r="AO44" s="876"/>
      <c r="AP44" s="201"/>
      <c r="AQ44" s="201"/>
      <c r="AR44" s="201"/>
      <c r="AS44" s="201"/>
      <c r="AT44" s="874"/>
      <c r="AU44" s="875"/>
      <c r="AV44" s="875"/>
      <c r="AW44" s="876"/>
      <c r="AX44" s="201"/>
      <c r="AY44" s="201"/>
      <c r="AZ44" s="201"/>
      <c r="BA44" s="201"/>
      <c r="BB44" s="874"/>
      <c r="BC44" s="875"/>
      <c r="BD44" s="875"/>
      <c r="BE44" s="876"/>
      <c r="BF44" s="201"/>
      <c r="BG44" s="201"/>
      <c r="BH44" s="201"/>
      <c r="BI44" s="201"/>
      <c r="BJ44" s="874"/>
      <c r="BK44" s="875"/>
      <c r="BL44" s="875"/>
      <c r="BM44" s="876"/>
      <c r="BN44" s="314"/>
    </row>
    <row r="45" spans="4:66" ht="16.5" thickBot="1">
      <c r="D45" s="78"/>
      <c r="E45" s="78"/>
      <c r="F45" s="868"/>
      <c r="G45" s="869"/>
      <c r="H45" s="869"/>
      <c r="I45" s="870"/>
      <c r="J45" s="201"/>
      <c r="K45" s="201"/>
      <c r="L45" s="201"/>
      <c r="M45" s="201"/>
      <c r="N45" s="868"/>
      <c r="O45" s="869"/>
      <c r="P45" s="869"/>
      <c r="Q45" s="870"/>
      <c r="R45" s="201"/>
      <c r="S45" s="201"/>
      <c r="T45" s="201"/>
      <c r="U45" s="201"/>
      <c r="V45" s="877"/>
      <c r="W45" s="878"/>
      <c r="X45" s="878"/>
      <c r="Y45" s="879"/>
      <c r="Z45" s="201"/>
      <c r="AA45" s="201"/>
      <c r="AB45" s="201"/>
      <c r="AC45" s="201"/>
      <c r="AD45" s="877"/>
      <c r="AE45" s="878"/>
      <c r="AF45" s="878"/>
      <c r="AG45" s="879"/>
      <c r="AH45" s="201"/>
      <c r="AI45" s="201"/>
      <c r="AJ45" s="201"/>
      <c r="AK45" s="201"/>
      <c r="AL45" s="877"/>
      <c r="AM45" s="878"/>
      <c r="AN45" s="878"/>
      <c r="AO45" s="879"/>
      <c r="AP45" s="201"/>
      <c r="AQ45" s="201"/>
      <c r="AR45" s="201"/>
      <c r="AS45" s="201"/>
      <c r="AT45" s="877"/>
      <c r="AU45" s="878"/>
      <c r="AV45" s="878"/>
      <c r="AW45" s="879"/>
      <c r="AX45" s="201"/>
      <c r="AY45" s="201"/>
      <c r="AZ45" s="201"/>
      <c r="BA45" s="201"/>
      <c r="BB45" s="877"/>
      <c r="BC45" s="878"/>
      <c r="BD45" s="878"/>
      <c r="BE45" s="879"/>
      <c r="BF45" s="201"/>
      <c r="BG45" s="201"/>
      <c r="BH45" s="201"/>
      <c r="BI45" s="201"/>
      <c r="BJ45" s="877"/>
      <c r="BK45" s="878"/>
      <c r="BL45" s="878"/>
      <c r="BM45" s="879"/>
      <c r="BN45" s="314"/>
    </row>
    <row r="46" spans="4:66" ht="34.15" customHeight="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row>
    <row r="47" spans="4:66" ht="34.15" customHeight="1">
      <c r="D47" s="201"/>
      <c r="E47" s="201"/>
      <c r="F47" s="201"/>
      <c r="G47" s="201"/>
      <c r="H47" s="201"/>
      <c r="I47" s="201"/>
      <c r="J47" s="201"/>
      <c r="K47" s="201"/>
      <c r="L47" s="304"/>
      <c r="M47" s="201"/>
      <c r="N47" s="201"/>
      <c r="O47" s="201"/>
      <c r="P47" s="201"/>
      <c r="Q47" s="1123" t="s">
        <v>609</v>
      </c>
      <c r="R47" s="1123"/>
      <c r="S47" s="1123"/>
      <c r="T47" s="1123"/>
      <c r="U47" s="1123"/>
      <c r="V47" s="1123"/>
      <c r="W47" s="225"/>
      <c r="X47" s="225"/>
      <c r="Y47" s="225"/>
      <c r="Z47" s="225"/>
      <c r="AA47" s="428"/>
      <c r="AB47" s="225"/>
      <c r="AC47" s="225"/>
      <c r="AD47" s="225"/>
      <c r="AE47" s="225"/>
      <c r="AF47" s="225"/>
      <c r="AG47" s="225"/>
      <c r="AH47" s="225"/>
      <c r="AI47" s="225"/>
      <c r="AJ47" s="225"/>
      <c r="AK47" s="225"/>
      <c r="AL47" s="225"/>
      <c r="AM47" s="225"/>
      <c r="AN47" s="225"/>
      <c r="AO47" s="225"/>
      <c r="AP47" s="225"/>
      <c r="AQ47" s="225"/>
      <c r="AR47" s="429"/>
      <c r="AS47" s="225"/>
      <c r="AT47" s="225"/>
      <c r="AU47" s="225"/>
      <c r="AV47" s="225"/>
      <c r="AW47" s="1123" t="s">
        <v>610</v>
      </c>
      <c r="AX47" s="1123"/>
      <c r="AY47" s="1123"/>
      <c r="AZ47" s="1123"/>
      <c r="BA47" s="1123"/>
      <c r="BB47" s="1123"/>
      <c r="BC47" s="225"/>
      <c r="BD47" s="225"/>
      <c r="BE47" s="201"/>
      <c r="BF47" s="201"/>
      <c r="BG47" s="202"/>
      <c r="BH47" s="201"/>
      <c r="BI47" s="201"/>
      <c r="BJ47" s="201"/>
      <c r="BK47" s="201"/>
      <c r="BL47" s="201"/>
      <c r="BM47" s="201"/>
      <c r="BN47" s="201"/>
    </row>
    <row r="48" spans="4:66" ht="39.75" customHeight="1" thickBot="1">
      <c r="D48" s="201"/>
      <c r="E48" s="201"/>
      <c r="F48" s="201"/>
      <c r="G48" s="201"/>
      <c r="H48" s="201"/>
      <c r="I48" s="201"/>
      <c r="J48" s="201"/>
      <c r="K48" s="201"/>
      <c r="L48" s="305"/>
      <c r="M48" s="203"/>
      <c r="N48" s="203"/>
      <c r="O48" s="203"/>
      <c r="P48" s="203"/>
      <c r="Q48" s="1124"/>
      <c r="R48" s="1124"/>
      <c r="S48" s="1124"/>
      <c r="T48" s="1124"/>
      <c r="U48" s="1124"/>
      <c r="V48" s="1124"/>
      <c r="W48" s="430"/>
      <c r="X48" s="430"/>
      <c r="Y48" s="430"/>
      <c r="Z48" s="430"/>
      <c r="AA48" s="431"/>
      <c r="AB48" s="225"/>
      <c r="AC48" s="225"/>
      <c r="AD48" s="225"/>
      <c r="AE48" s="225"/>
      <c r="AF48" s="225"/>
      <c r="AG48" s="225"/>
      <c r="AH48" s="225"/>
      <c r="AI48" s="225"/>
      <c r="AJ48" s="225"/>
      <c r="AK48" s="225"/>
      <c r="AL48" s="225"/>
      <c r="AM48" s="225"/>
      <c r="AN48" s="225"/>
      <c r="AO48" s="225"/>
      <c r="AP48" s="225"/>
      <c r="AQ48" s="225"/>
      <c r="AR48" s="432"/>
      <c r="AS48" s="430"/>
      <c r="AT48" s="430"/>
      <c r="AU48" s="430"/>
      <c r="AV48" s="430"/>
      <c r="AW48" s="1124"/>
      <c r="AX48" s="1124"/>
      <c r="AY48" s="1124"/>
      <c r="AZ48" s="1124"/>
      <c r="BA48" s="1124"/>
      <c r="BB48" s="1124"/>
      <c r="BC48" s="430"/>
      <c r="BD48" s="430"/>
      <c r="BE48" s="203"/>
      <c r="BF48" s="203"/>
      <c r="BG48" s="275"/>
      <c r="BH48" s="201"/>
      <c r="BI48" s="201"/>
      <c r="BJ48" s="201"/>
      <c r="BK48" s="201"/>
      <c r="BL48" s="201"/>
      <c r="BM48" s="201"/>
      <c r="BN48" s="201"/>
    </row>
    <row r="49" spans="1:69" ht="22.15" customHeight="1">
      <c r="D49" s="201"/>
      <c r="E49" s="201"/>
      <c r="F49" s="201"/>
      <c r="G49" s="201"/>
      <c r="H49" s="201"/>
      <c r="I49" s="201"/>
      <c r="J49" s="201"/>
      <c r="K49" s="201"/>
      <c r="L49" s="846"/>
      <c r="M49" s="846"/>
      <c r="N49" s="201"/>
      <c r="O49" s="201"/>
      <c r="P49" s="201"/>
      <c r="Q49" s="225"/>
      <c r="R49" s="225"/>
      <c r="S49" s="225"/>
      <c r="T49" s="433"/>
      <c r="U49" s="225"/>
      <c r="V49" s="225"/>
      <c r="W49" s="225"/>
      <c r="X49" s="225"/>
      <c r="Y49" s="225"/>
      <c r="Z49" s="1107"/>
      <c r="AA49" s="1107"/>
      <c r="AB49" s="225"/>
      <c r="AC49" s="225"/>
      <c r="AD49" s="225"/>
      <c r="AE49" s="225"/>
      <c r="AF49" s="225"/>
      <c r="AG49" s="225"/>
      <c r="AH49" s="225"/>
      <c r="AI49" s="225"/>
      <c r="AJ49" s="225"/>
      <c r="AK49" s="225"/>
      <c r="AL49" s="225"/>
      <c r="AM49" s="225"/>
      <c r="AN49" s="225"/>
      <c r="AO49" s="225"/>
      <c r="AP49" s="225"/>
      <c r="AQ49" s="225"/>
      <c r="AR49" s="1107"/>
      <c r="AS49" s="1107"/>
      <c r="AT49" s="225"/>
      <c r="AU49" s="225"/>
      <c r="AV49" s="225"/>
      <c r="AW49" s="225"/>
      <c r="AX49" s="225"/>
      <c r="AY49" s="434"/>
      <c r="AZ49" s="225"/>
      <c r="BA49" s="225"/>
      <c r="BB49" s="225"/>
      <c r="BC49" s="225"/>
      <c r="BD49" s="225"/>
      <c r="BE49" s="201"/>
      <c r="BF49" s="846"/>
      <c r="BG49" s="846"/>
      <c r="BH49" s="201"/>
      <c r="BI49" s="201"/>
      <c r="BJ49" s="201"/>
      <c r="BK49" s="201"/>
      <c r="BL49" s="201"/>
      <c r="BM49" s="201"/>
      <c r="BN49" s="201"/>
    </row>
    <row r="50" spans="1:69" ht="22.15" customHeight="1">
      <c r="D50" s="201"/>
      <c r="E50" s="201"/>
      <c r="F50" s="201"/>
      <c r="G50" s="201"/>
      <c r="H50" s="201"/>
      <c r="I50" s="201"/>
      <c r="J50" s="201"/>
      <c r="K50" s="201"/>
      <c r="L50" s="846"/>
      <c r="M50" s="846"/>
      <c r="N50" s="201"/>
      <c r="O50" s="201"/>
      <c r="P50" s="201"/>
      <c r="Q50" s="225"/>
      <c r="R50" s="225"/>
      <c r="S50" s="225"/>
      <c r="T50" s="429"/>
      <c r="U50" s="225"/>
      <c r="V50" s="225"/>
      <c r="W50" s="225"/>
      <c r="X50" s="225"/>
      <c r="Y50" s="225"/>
      <c r="Z50" s="1107"/>
      <c r="AA50" s="1107"/>
      <c r="AB50" s="225"/>
      <c r="AC50" s="225"/>
      <c r="AD50" s="225"/>
      <c r="AE50" s="225"/>
      <c r="AF50" s="225"/>
      <c r="AG50" s="225"/>
      <c r="AH50" s="225"/>
      <c r="AI50" s="225"/>
      <c r="AJ50" s="225"/>
      <c r="AK50" s="225"/>
      <c r="AL50" s="225"/>
      <c r="AM50" s="225"/>
      <c r="AN50" s="225"/>
      <c r="AO50" s="225"/>
      <c r="AP50" s="225"/>
      <c r="AQ50" s="225"/>
      <c r="AR50" s="1107"/>
      <c r="AS50" s="1107"/>
      <c r="AT50" s="225"/>
      <c r="AU50" s="225"/>
      <c r="AV50" s="225"/>
      <c r="AW50" s="225"/>
      <c r="AX50" s="225"/>
      <c r="AY50" s="428"/>
      <c r="AZ50" s="225"/>
      <c r="BA50" s="225"/>
      <c r="BB50" s="225"/>
      <c r="BC50" s="225"/>
      <c r="BD50" s="225"/>
      <c r="BE50" s="201"/>
      <c r="BF50" s="846"/>
      <c r="BG50" s="846"/>
      <c r="BH50" s="201"/>
      <c r="BI50" s="201"/>
      <c r="BJ50" s="201"/>
      <c r="BK50" s="201"/>
      <c r="BL50" s="201"/>
      <c r="BM50" s="201"/>
      <c r="BN50" s="201"/>
    </row>
    <row r="51" spans="1:69" ht="21.75" customHeight="1">
      <c r="D51" s="201"/>
      <c r="E51" s="201"/>
      <c r="F51" s="201"/>
      <c r="G51" s="201"/>
      <c r="H51" s="201"/>
      <c r="I51" s="201"/>
      <c r="J51" s="201"/>
      <c r="K51" s="201"/>
      <c r="L51" s="154"/>
      <c r="M51" s="154"/>
      <c r="N51" s="201"/>
      <c r="O51" s="201"/>
      <c r="P51" s="201"/>
      <c r="Q51" s="225"/>
      <c r="R51" s="225"/>
      <c r="S51" s="225"/>
      <c r="T51" s="225"/>
      <c r="U51" s="225"/>
      <c r="V51" s="225"/>
      <c r="W51" s="225"/>
      <c r="X51" s="225"/>
      <c r="Y51" s="225"/>
      <c r="Z51" s="435"/>
      <c r="AA51" s="435"/>
      <c r="AB51" s="225"/>
      <c r="AC51" s="225"/>
      <c r="AD51" s="225"/>
      <c r="AE51" s="225"/>
      <c r="AF51" s="225"/>
      <c r="AG51" s="225"/>
      <c r="AH51" s="225"/>
      <c r="AI51" s="225"/>
      <c r="AJ51" s="225"/>
      <c r="AK51" s="225"/>
      <c r="AL51" s="225"/>
      <c r="AM51" s="225"/>
      <c r="AN51" s="225"/>
      <c r="AO51" s="225"/>
      <c r="AP51" s="225"/>
      <c r="AQ51" s="225"/>
      <c r="AR51" s="435"/>
      <c r="AS51" s="435"/>
      <c r="AT51" s="225"/>
      <c r="AU51" s="225"/>
      <c r="AV51" s="225"/>
      <c r="AW51" s="225"/>
      <c r="AX51" s="225"/>
      <c r="AY51" s="225"/>
      <c r="AZ51" s="225"/>
      <c r="BA51" s="225"/>
      <c r="BB51" s="225"/>
      <c r="BC51" s="225"/>
      <c r="BD51" s="225"/>
      <c r="BE51" s="201"/>
      <c r="BF51" s="154"/>
      <c r="BG51" s="154"/>
      <c r="BH51" s="201"/>
      <c r="BI51" s="201"/>
      <c r="BJ51" s="201"/>
      <c r="BK51" s="201"/>
      <c r="BL51" s="201"/>
      <c r="BM51" s="201"/>
      <c r="BN51" s="201"/>
    </row>
    <row r="52" spans="1:69" ht="63.75" customHeight="1">
      <c r="D52" s="201"/>
      <c r="E52" s="201"/>
      <c r="F52" s="201"/>
      <c r="G52" s="201"/>
      <c r="H52" s="201"/>
      <c r="I52" s="201"/>
      <c r="J52" s="201"/>
      <c r="K52" s="201"/>
      <c r="L52" s="154"/>
      <c r="M52" s="154"/>
      <c r="N52" s="201"/>
      <c r="O52" s="201"/>
      <c r="P52" s="201"/>
      <c r="Q52" s="225"/>
      <c r="R52" s="225"/>
      <c r="S52" s="225"/>
      <c r="T52" s="225"/>
      <c r="U52" s="225"/>
      <c r="V52" s="225"/>
      <c r="W52" s="225"/>
      <c r="X52" s="225"/>
      <c r="Y52" s="225"/>
      <c r="Z52" s="435"/>
      <c r="AA52" s="435"/>
      <c r="AB52" s="225"/>
      <c r="AC52" s="225"/>
      <c r="AD52" s="225"/>
      <c r="AE52" s="225"/>
      <c r="AF52" s="225"/>
      <c r="AG52" s="225"/>
      <c r="AH52" s="225"/>
      <c r="AI52" s="225"/>
      <c r="AJ52" s="225"/>
      <c r="AK52" s="225"/>
      <c r="AL52" s="225"/>
      <c r="AM52" s="225"/>
      <c r="AN52" s="225"/>
      <c r="AO52" s="225"/>
      <c r="AP52" s="225"/>
      <c r="AQ52" s="225"/>
      <c r="AR52" s="435"/>
      <c r="AS52" s="435"/>
      <c r="AT52" s="225"/>
      <c r="AU52" s="225"/>
      <c r="AV52" s="225"/>
      <c r="AW52" s="225"/>
      <c r="AX52" s="225"/>
      <c r="AY52" s="225"/>
      <c r="AZ52" s="225"/>
      <c r="BA52" s="225"/>
      <c r="BB52" s="225"/>
      <c r="BC52" s="225"/>
      <c r="BD52" s="225"/>
      <c r="BE52" s="201"/>
      <c r="BF52" s="154"/>
      <c r="BG52" s="154"/>
      <c r="BH52" s="201"/>
      <c r="BI52" s="201"/>
      <c r="BJ52" s="201"/>
      <c r="BK52" s="201"/>
      <c r="BL52" s="201"/>
      <c r="BM52" s="201"/>
      <c r="BN52" s="201"/>
    </row>
    <row r="53" spans="1:69" ht="22.15" customHeight="1">
      <c r="D53" s="201"/>
      <c r="E53" s="201"/>
      <c r="F53" s="201"/>
      <c r="G53" s="201"/>
      <c r="H53" s="201"/>
      <c r="I53" s="201"/>
      <c r="J53" s="201"/>
      <c r="K53" s="201"/>
      <c r="L53" s="154"/>
      <c r="M53" s="154"/>
      <c r="N53" s="201"/>
      <c r="O53" s="201"/>
      <c r="P53" s="201"/>
      <c r="Q53" s="225"/>
      <c r="R53" s="225"/>
      <c r="S53" s="225"/>
      <c r="T53" s="225"/>
      <c r="U53" s="225"/>
      <c r="V53" s="225"/>
      <c r="W53" s="225"/>
      <c r="X53" s="225"/>
      <c r="Y53" s="225"/>
      <c r="Z53" s="435"/>
      <c r="AA53" s="435"/>
      <c r="AB53" s="225"/>
      <c r="AC53" s="225"/>
      <c r="AD53" s="225"/>
      <c r="AE53" s="225"/>
      <c r="AF53" s="225"/>
      <c r="AG53" s="225"/>
      <c r="AH53" s="225"/>
      <c r="AI53" s="225"/>
      <c r="AJ53" s="225"/>
      <c r="AK53" s="225"/>
      <c r="AL53" s="225"/>
      <c r="AM53" s="225"/>
      <c r="AN53" s="225"/>
      <c r="AO53" s="225"/>
      <c r="AP53" s="225"/>
      <c r="AQ53" s="225"/>
      <c r="AR53" s="435"/>
      <c r="AS53" s="435"/>
      <c r="AT53" s="225"/>
      <c r="AU53" s="225"/>
      <c r="AV53" s="225"/>
      <c r="AW53" s="225"/>
      <c r="AX53" s="225"/>
      <c r="AY53" s="225"/>
      <c r="AZ53" s="225"/>
      <c r="BA53" s="225"/>
      <c r="BB53" s="225"/>
      <c r="BC53" s="225"/>
      <c r="BD53" s="225"/>
      <c r="BE53" s="201"/>
      <c r="BF53" s="154"/>
      <c r="BG53" s="154"/>
      <c r="BH53" s="201"/>
      <c r="BI53" s="201"/>
      <c r="BJ53" s="201"/>
      <c r="BK53" s="201"/>
      <c r="BL53" s="201"/>
      <c r="BM53" s="201"/>
      <c r="BN53" s="201"/>
    </row>
    <row r="54" spans="1:69" ht="22.15" customHeight="1">
      <c r="D54" s="201"/>
      <c r="E54" s="201"/>
      <c r="F54" s="201"/>
      <c r="G54" s="201"/>
      <c r="H54" s="201"/>
      <c r="I54" s="201"/>
      <c r="J54" s="201"/>
      <c r="K54" s="201"/>
      <c r="L54" s="154"/>
      <c r="M54" s="154"/>
      <c r="N54" s="201"/>
      <c r="O54" s="201"/>
      <c r="P54" s="201"/>
      <c r="Q54" s="225"/>
      <c r="R54" s="225"/>
      <c r="S54" s="225"/>
      <c r="T54" s="225"/>
      <c r="U54" s="225"/>
      <c r="V54" s="225"/>
      <c r="W54" s="225"/>
      <c r="X54" s="225"/>
      <c r="Y54" s="225"/>
      <c r="Z54" s="435"/>
      <c r="AA54" s="435"/>
      <c r="AB54" s="225"/>
      <c r="AC54" s="225"/>
      <c r="AD54" s="225"/>
      <c r="AE54" s="225"/>
      <c r="AF54" s="225"/>
      <c r="AG54" s="225"/>
      <c r="AH54" s="225"/>
      <c r="AI54" s="225"/>
      <c r="AJ54" s="225"/>
      <c r="AK54" s="225"/>
      <c r="AL54" s="225"/>
      <c r="AM54" s="225"/>
      <c r="AN54" s="225"/>
      <c r="AO54" s="225"/>
      <c r="AP54" s="225"/>
      <c r="AQ54" s="225"/>
      <c r="AR54" s="435"/>
      <c r="AS54" s="435"/>
      <c r="AT54" s="225"/>
      <c r="AU54" s="225"/>
      <c r="AV54" s="225"/>
      <c r="AW54" s="225"/>
      <c r="AX54" s="225"/>
      <c r="AY54" s="225"/>
      <c r="AZ54" s="225"/>
      <c r="BA54" s="225"/>
      <c r="BB54" s="225"/>
      <c r="BC54" s="225"/>
      <c r="BD54" s="225"/>
      <c r="BE54" s="201"/>
      <c r="BF54" s="154"/>
      <c r="BG54" s="154"/>
      <c r="BH54" s="201"/>
      <c r="BI54" s="201"/>
      <c r="BJ54" s="201"/>
      <c r="BK54" s="201"/>
      <c r="BL54" s="201"/>
      <c r="BM54" s="201"/>
      <c r="BN54" s="201"/>
    </row>
    <row r="55" spans="1:69" ht="22.15" customHeight="1">
      <c r="D55" s="201"/>
      <c r="E55" s="201"/>
      <c r="F55" s="201"/>
      <c r="G55" s="201"/>
      <c r="H55" s="201"/>
      <c r="I55" s="201"/>
      <c r="J55" s="201"/>
      <c r="K55" s="201"/>
      <c r="L55" s="154"/>
      <c r="M55" s="154"/>
      <c r="N55" s="201"/>
      <c r="O55" s="201"/>
      <c r="P55" s="201"/>
      <c r="Q55" s="225"/>
      <c r="R55" s="225"/>
      <c r="S55" s="225"/>
      <c r="T55" s="225"/>
      <c r="U55" s="225"/>
      <c r="V55" s="225"/>
      <c r="W55" s="225"/>
      <c r="X55" s="225"/>
      <c r="Y55" s="225"/>
      <c r="Z55" s="435"/>
      <c r="AA55" s="435"/>
      <c r="AB55" s="225"/>
      <c r="AC55" s="225"/>
      <c r="AD55" s="225"/>
      <c r="AE55" s="225"/>
      <c r="AF55" s="225"/>
      <c r="AG55" s="225"/>
      <c r="AH55" s="225"/>
      <c r="AI55" s="225"/>
      <c r="AJ55" s="225"/>
      <c r="AK55" s="225"/>
      <c r="AL55" s="225"/>
      <c r="AM55" s="225"/>
      <c r="AN55" s="225"/>
      <c r="AO55" s="225"/>
      <c r="AP55" s="225"/>
      <c r="AQ55" s="225"/>
      <c r="AR55" s="435"/>
      <c r="AS55" s="435"/>
      <c r="AT55" s="225"/>
      <c r="AU55" s="225"/>
      <c r="AV55" s="225"/>
      <c r="AW55" s="225"/>
      <c r="AX55" s="225"/>
      <c r="AY55" s="225"/>
      <c r="AZ55" s="225"/>
      <c r="BA55" s="225"/>
      <c r="BB55" s="225"/>
      <c r="BC55" s="225"/>
      <c r="BD55" s="225"/>
      <c r="BE55" s="201"/>
      <c r="BF55" s="154"/>
      <c r="BG55" s="154"/>
      <c r="BH55" s="201"/>
      <c r="BI55" s="201"/>
      <c r="BJ55" s="201"/>
      <c r="BK55" s="201"/>
      <c r="BL55" s="201"/>
      <c r="BM55" s="201"/>
      <c r="BN55" s="201"/>
    </row>
    <row r="56" spans="1:69" ht="118.9" customHeight="1">
      <c r="A56" s="212"/>
      <c r="C56" s="279"/>
      <c r="D56" s="280"/>
      <c r="E56" s="840" t="s">
        <v>565</v>
      </c>
      <c r="F56" s="841"/>
      <c r="G56" s="841"/>
      <c r="H56" s="841"/>
      <c r="I56" s="841"/>
      <c r="J56" s="841"/>
      <c r="K56" s="841"/>
      <c r="L56" s="841"/>
      <c r="M56" s="841"/>
      <c r="N56" s="841"/>
      <c r="O56" s="841"/>
      <c r="P56" s="841"/>
      <c r="Q56" s="841"/>
      <c r="R56" s="841"/>
      <c r="S56" s="841"/>
      <c r="T56" s="841"/>
      <c r="U56" s="841"/>
      <c r="V56" s="841"/>
      <c r="W56" s="841"/>
      <c r="X56" s="841"/>
      <c r="Y56" s="841"/>
      <c r="Z56" s="841"/>
      <c r="AA56" s="841"/>
      <c r="AB56" s="841"/>
      <c r="AC56" s="841"/>
      <c r="AD56" s="841"/>
      <c r="AE56" s="841"/>
      <c r="AF56" s="841"/>
      <c r="AG56" s="841"/>
      <c r="AH56" s="841"/>
      <c r="AI56" s="841"/>
      <c r="AJ56" s="841"/>
      <c r="AK56" s="841"/>
      <c r="AL56" s="841"/>
      <c r="AM56" s="841"/>
      <c r="AN56" s="841"/>
      <c r="AO56" s="841"/>
      <c r="AP56" s="841"/>
      <c r="AQ56" s="841"/>
      <c r="AR56" s="841"/>
      <c r="AS56" s="841"/>
      <c r="AT56" s="841"/>
      <c r="AU56" s="841"/>
      <c r="AV56" s="841"/>
      <c r="AW56" s="841"/>
      <c r="AX56" s="841"/>
      <c r="AY56" s="841"/>
      <c r="AZ56" s="841"/>
      <c r="BA56" s="841"/>
      <c r="BB56" s="841"/>
      <c r="BC56" s="841"/>
      <c r="BD56" s="841"/>
      <c r="BE56" s="841"/>
      <c r="BF56" s="841"/>
      <c r="BG56" s="841"/>
      <c r="BH56" s="841"/>
      <c r="BI56" s="841"/>
      <c r="BJ56" s="841"/>
      <c r="BK56" s="841"/>
      <c r="BL56" s="841"/>
      <c r="BM56" s="842"/>
      <c r="BN56" s="279"/>
      <c r="BO56" s="279"/>
      <c r="BP56" s="279"/>
    </row>
    <row r="57" spans="1:69" ht="64.5">
      <c r="A57" s="212"/>
      <c r="B57" s="276"/>
      <c r="C57" s="276"/>
      <c r="D57" s="276"/>
      <c r="E57" s="440"/>
      <c r="F57" s="440"/>
      <c r="G57" s="440"/>
      <c r="H57" s="440"/>
      <c r="I57" s="440"/>
      <c r="J57" s="440"/>
      <c r="K57" s="440"/>
      <c r="L57" s="440"/>
      <c r="M57" s="440"/>
      <c r="N57" s="440"/>
      <c r="O57" s="440"/>
      <c r="P57" s="440"/>
      <c r="Q57" s="440"/>
      <c r="R57" s="440"/>
      <c r="S57" s="440"/>
      <c r="T57" s="1108" t="s">
        <v>613</v>
      </c>
      <c r="U57" s="1108"/>
      <c r="V57" s="1108"/>
      <c r="W57" s="1108"/>
      <c r="X57" s="1108"/>
      <c r="Y57" s="1108"/>
      <c r="Z57" s="1108"/>
      <c r="AA57" s="1108"/>
      <c r="AB57" s="1108"/>
      <c r="AC57" s="1108"/>
      <c r="AD57" s="1108"/>
      <c r="AE57" s="1108"/>
      <c r="AF57" s="1108"/>
      <c r="AG57" s="1108"/>
      <c r="AH57" s="1108"/>
      <c r="AI57" s="1108"/>
      <c r="AJ57" s="1108"/>
      <c r="AK57" s="1108"/>
      <c r="AL57" s="1108"/>
      <c r="AM57" s="1108"/>
      <c r="AN57" s="1108"/>
      <c r="AO57" s="1108"/>
      <c r="AP57" s="1108"/>
      <c r="AQ57" s="1108"/>
      <c r="AR57" s="1108"/>
      <c r="AS57" s="1108"/>
      <c r="AT57" s="1108"/>
      <c r="AU57" s="1108"/>
      <c r="AV57" s="1108"/>
      <c r="AW57" s="1108"/>
      <c r="AX57" s="1108"/>
      <c r="AY57" s="1108"/>
      <c r="AZ57" s="1108"/>
      <c r="BA57" s="1108"/>
      <c r="BB57" s="1108"/>
      <c r="BC57" s="440"/>
      <c r="BD57" s="440"/>
      <c r="BE57" s="440"/>
      <c r="BF57" s="440"/>
      <c r="BG57" s="440"/>
      <c r="BH57" s="440"/>
      <c r="BI57" s="440"/>
      <c r="BJ57" s="440"/>
      <c r="BK57" s="440"/>
      <c r="BL57" s="440"/>
      <c r="BM57" s="440"/>
      <c r="BN57" s="276"/>
      <c r="BO57" s="276"/>
      <c r="BP57" s="276"/>
    </row>
    <row r="58" spans="1:69" ht="22.15" customHeight="1">
      <c r="A58" s="212"/>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row>
    <row r="59" spans="1:69" ht="22.15" customHeight="1" thickBot="1">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12"/>
    </row>
    <row r="60" spans="1:69" ht="22.15" customHeight="1">
      <c r="G60" s="201"/>
      <c r="H60" s="201"/>
      <c r="I60" s="201"/>
      <c r="J60" s="201"/>
      <c r="K60" s="201"/>
      <c r="L60" s="201"/>
      <c r="M60" s="201"/>
      <c r="N60" s="201"/>
      <c r="O60" s="201"/>
      <c r="P60" s="201"/>
      <c r="Q60" s="201"/>
      <c r="R60" s="201"/>
      <c r="S60" s="201"/>
      <c r="T60" s="214"/>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6"/>
      <c r="BC60" s="201"/>
      <c r="BD60" s="201"/>
      <c r="BE60" s="201"/>
      <c r="BF60" s="201"/>
      <c r="BG60" s="201"/>
      <c r="BH60" s="201"/>
      <c r="BI60" s="201"/>
      <c r="BJ60" s="201"/>
      <c r="BK60" s="201"/>
      <c r="BL60" s="201"/>
      <c r="BM60" s="201"/>
      <c r="BN60" s="201"/>
      <c r="BO60" s="201"/>
      <c r="BP60" s="201"/>
      <c r="BQ60" s="201"/>
    </row>
    <row r="61" spans="1:69" ht="22.15" customHeight="1">
      <c r="G61" s="201"/>
      <c r="H61" s="201"/>
      <c r="I61" s="201"/>
      <c r="J61" s="201"/>
      <c r="K61" s="201"/>
      <c r="L61" s="201"/>
      <c r="M61" s="201"/>
      <c r="N61" s="201"/>
      <c r="O61" s="201"/>
      <c r="P61" s="201"/>
      <c r="Q61" s="201"/>
      <c r="R61" s="201"/>
      <c r="S61" s="201"/>
      <c r="T61" s="217"/>
      <c r="U61" s="151"/>
      <c r="V61" s="151"/>
      <c r="W61" s="151"/>
      <c r="X61" s="151"/>
      <c r="Y61" s="151"/>
      <c r="Z61" s="151"/>
      <c r="AA61" s="151"/>
      <c r="AB61" s="151"/>
      <c r="AC61" s="151"/>
      <c r="AD61" s="151"/>
      <c r="AE61" s="151"/>
      <c r="AF61" s="151"/>
      <c r="AG61" s="832"/>
      <c r="AH61" s="832"/>
      <c r="AI61" s="832"/>
      <c r="AJ61" s="832"/>
      <c r="AK61" s="832"/>
      <c r="AL61" s="832"/>
      <c r="AM61" s="832"/>
      <c r="AN61" s="832"/>
      <c r="AO61" s="832"/>
      <c r="AP61" s="832"/>
      <c r="AQ61" s="151"/>
      <c r="AR61" s="151"/>
      <c r="AS61" s="151"/>
      <c r="AT61" s="151"/>
      <c r="AU61" s="151"/>
      <c r="AV61" s="151"/>
      <c r="AW61" s="151"/>
      <c r="AX61" s="151"/>
      <c r="AY61" s="151"/>
      <c r="AZ61" s="151"/>
      <c r="BA61" s="151"/>
      <c r="BB61" s="218"/>
      <c r="BC61" s="201"/>
      <c r="BD61" s="201"/>
      <c r="BE61" s="201"/>
      <c r="BF61" s="201"/>
      <c r="BG61" s="201"/>
      <c r="BH61" s="201"/>
      <c r="BI61" s="201"/>
      <c r="BJ61" s="201"/>
      <c r="BK61" s="201"/>
      <c r="BL61" s="201"/>
      <c r="BM61" s="201"/>
      <c r="BN61" s="201"/>
      <c r="BO61" s="201"/>
      <c r="BP61" s="201"/>
      <c r="BQ61" s="201"/>
    </row>
    <row r="62" spans="1:69" ht="22.15" customHeight="1">
      <c r="G62" s="201"/>
      <c r="H62" s="201"/>
      <c r="I62" s="201"/>
      <c r="J62" s="201"/>
      <c r="K62" s="201"/>
      <c r="L62" s="201"/>
      <c r="M62" s="201"/>
      <c r="N62" s="201"/>
      <c r="O62" s="201"/>
      <c r="P62" s="201"/>
      <c r="Q62" s="201"/>
      <c r="R62" s="201"/>
      <c r="S62" s="201"/>
      <c r="T62" s="217"/>
      <c r="U62" s="151"/>
      <c r="V62" s="151"/>
      <c r="W62" s="151"/>
      <c r="X62" s="151"/>
      <c r="Y62" s="151"/>
      <c r="Z62" s="151"/>
      <c r="AA62" s="151"/>
      <c r="AB62" s="151"/>
      <c r="AC62" s="151"/>
      <c r="AD62" s="151"/>
      <c r="AE62" s="151"/>
      <c r="AF62" s="151"/>
      <c r="AG62" s="832"/>
      <c r="AH62" s="832"/>
      <c r="AI62" s="832"/>
      <c r="AJ62" s="832"/>
      <c r="AK62" s="832"/>
      <c r="AL62" s="832"/>
      <c r="AM62" s="832"/>
      <c r="AN62" s="832"/>
      <c r="AO62" s="832"/>
      <c r="AP62" s="832"/>
      <c r="AQ62" s="151"/>
      <c r="AR62" s="151"/>
      <c r="AS62" s="151"/>
      <c r="AT62" s="151"/>
      <c r="AU62" s="151"/>
      <c r="AV62" s="151"/>
      <c r="AW62" s="151"/>
      <c r="AX62" s="151"/>
      <c r="AY62" s="151"/>
      <c r="AZ62" s="151"/>
      <c r="BA62" s="151"/>
      <c r="BB62" s="218"/>
      <c r="BC62" s="201"/>
      <c r="BD62" s="201"/>
      <c r="BE62" s="201"/>
      <c r="BF62" s="201"/>
      <c r="BG62" s="201"/>
      <c r="BH62" s="201"/>
      <c r="BI62" s="201"/>
      <c r="BJ62" s="201"/>
      <c r="BK62" s="201"/>
      <c r="BL62" s="201"/>
      <c r="BM62" s="201"/>
      <c r="BN62" s="201"/>
      <c r="BO62" s="201"/>
      <c r="BP62" s="201"/>
      <c r="BQ62" s="201"/>
    </row>
    <row r="63" spans="1:69" ht="22.15" customHeight="1" thickBot="1">
      <c r="G63" s="201"/>
      <c r="H63" s="201"/>
      <c r="I63" s="201"/>
      <c r="J63" s="201"/>
      <c r="K63" s="201"/>
      <c r="L63" s="201"/>
      <c r="M63" s="201"/>
      <c r="N63" s="201"/>
      <c r="O63" s="201"/>
      <c r="P63" s="201"/>
      <c r="Q63" s="201"/>
      <c r="R63" s="201"/>
      <c r="S63" s="201"/>
      <c r="T63" s="219"/>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220"/>
      <c r="BC63" s="201"/>
      <c r="BD63" s="201"/>
      <c r="BE63" s="201"/>
      <c r="BF63" s="201"/>
      <c r="BG63" s="201"/>
      <c r="BH63" s="201"/>
      <c r="BI63" s="201"/>
      <c r="BJ63" s="201"/>
      <c r="BK63" s="201"/>
      <c r="BL63" s="201"/>
      <c r="BM63" s="201"/>
      <c r="BN63" s="201"/>
      <c r="BO63" s="201"/>
      <c r="BP63" s="201"/>
      <c r="BQ63" s="201"/>
    </row>
    <row r="64" spans="1:69" ht="22.15" customHeight="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833"/>
      <c r="AJ64" s="833"/>
      <c r="AK64" s="425"/>
      <c r="AL64" s="201"/>
      <c r="AM64" s="833"/>
      <c r="AN64" s="833"/>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row>
    <row r="65" spans="4:69" ht="21.75" customHeight="1">
      <c r="J65" s="201"/>
      <c r="K65" s="201"/>
      <c r="L65" s="201"/>
      <c r="M65" s="201"/>
      <c r="N65" s="201"/>
      <c r="O65" s="201"/>
      <c r="P65" s="201"/>
      <c r="Q65" s="201"/>
      <c r="R65" s="201"/>
      <c r="S65" s="201"/>
      <c r="T65" s="201"/>
      <c r="U65" s="221"/>
      <c r="V65" s="221"/>
      <c r="W65" s="846"/>
      <c r="X65" s="846"/>
      <c r="Y65" s="201"/>
      <c r="Z65" s="201"/>
      <c r="AA65" s="201"/>
      <c r="AB65" s="201"/>
      <c r="AC65" s="201"/>
      <c r="AD65" s="201"/>
      <c r="AE65" s="201"/>
      <c r="AF65" s="201"/>
      <c r="AG65" s="847"/>
      <c r="AH65" s="847"/>
      <c r="AI65" s="848"/>
      <c r="AJ65" s="848"/>
      <c r="AK65" s="230"/>
      <c r="AL65" s="229"/>
      <c r="AM65" s="848"/>
      <c r="AN65" s="848"/>
      <c r="AO65" s="847"/>
      <c r="AP65" s="847"/>
      <c r="AQ65" s="151"/>
      <c r="AR65" s="201"/>
      <c r="AS65" s="201"/>
      <c r="AT65" s="201"/>
      <c r="AU65" s="201"/>
      <c r="AV65" s="201"/>
      <c r="AW65" s="201"/>
      <c r="AX65" s="201"/>
      <c r="AY65" s="201"/>
      <c r="AZ65" s="201"/>
      <c r="BA65" s="846"/>
      <c r="BB65" s="846"/>
      <c r="BC65" s="201"/>
      <c r="BD65" s="201"/>
      <c r="BE65" s="201"/>
      <c r="BF65" s="201"/>
      <c r="BG65" s="201"/>
      <c r="BH65" s="201"/>
      <c r="BI65" s="201"/>
      <c r="BJ65" s="201"/>
      <c r="BK65" s="201"/>
      <c r="BL65" s="201"/>
      <c r="BM65" s="201"/>
      <c r="BN65" s="201"/>
      <c r="BO65" s="201"/>
      <c r="BP65" s="201"/>
      <c r="BQ65" s="201"/>
    </row>
    <row r="66" spans="4:69" ht="22.15" customHeight="1">
      <c r="J66" s="201"/>
      <c r="K66" s="201"/>
      <c r="L66" s="201"/>
      <c r="M66" s="201"/>
      <c r="N66" s="201"/>
      <c r="O66" s="201"/>
      <c r="P66" s="201"/>
      <c r="Q66" s="201"/>
      <c r="R66" s="201"/>
      <c r="S66" s="201"/>
      <c r="T66" s="222"/>
      <c r="U66" s="239"/>
      <c r="V66" s="239"/>
      <c r="W66" s="845"/>
      <c r="X66" s="845"/>
      <c r="Y66" s="222"/>
      <c r="Z66" s="222"/>
      <c r="AA66" s="222"/>
      <c r="AB66" s="222"/>
      <c r="AC66" s="222"/>
      <c r="AD66" s="222"/>
      <c r="AE66" s="222"/>
      <c r="AF66" s="222"/>
      <c r="AG66" s="222"/>
      <c r="AH66" s="222"/>
      <c r="AI66" s="222"/>
      <c r="AJ66" s="222"/>
      <c r="AK66" s="245"/>
      <c r="AL66" s="272"/>
      <c r="AM66" s="222"/>
      <c r="AN66" s="222"/>
      <c r="AO66" s="222"/>
      <c r="AP66" s="222"/>
      <c r="AQ66" s="222"/>
      <c r="AR66" s="222"/>
      <c r="AS66" s="222"/>
      <c r="AT66" s="222"/>
      <c r="AU66" s="222"/>
      <c r="AV66" s="222"/>
      <c r="AW66" s="222"/>
      <c r="AX66" s="222"/>
      <c r="AY66" s="222"/>
      <c r="AZ66" s="222"/>
      <c r="BA66" s="845"/>
      <c r="BB66" s="845"/>
      <c r="BC66" s="201"/>
      <c r="BD66" s="201"/>
      <c r="BE66" s="201"/>
      <c r="BF66" s="201"/>
      <c r="BG66" s="201"/>
      <c r="BH66" s="201"/>
      <c r="BI66" s="201"/>
      <c r="BJ66" s="201"/>
      <c r="BK66" s="201"/>
      <c r="BL66" s="201"/>
      <c r="BM66" s="201"/>
      <c r="BN66" s="201"/>
      <c r="BO66" s="201"/>
      <c r="BP66" s="201"/>
      <c r="BQ66" s="201"/>
    </row>
    <row r="67" spans="4:69" ht="22.15" customHeight="1">
      <c r="G67" s="201"/>
      <c r="H67" s="201"/>
      <c r="I67" s="201"/>
      <c r="J67" s="201"/>
      <c r="K67" s="201"/>
      <c r="L67" s="201"/>
      <c r="M67" s="201"/>
      <c r="N67" s="201"/>
      <c r="O67" s="201"/>
      <c r="P67" s="201"/>
      <c r="Q67" s="201"/>
      <c r="R67" s="848"/>
      <c r="S67" s="1125"/>
      <c r="T67" s="201"/>
      <c r="U67" s="201"/>
      <c r="V67" s="201"/>
      <c r="AC67" s="201"/>
      <c r="AD67" s="201"/>
      <c r="AE67" s="201"/>
      <c r="AF67" s="201"/>
      <c r="AG67" s="201"/>
      <c r="AH67" s="849" t="s">
        <v>630</v>
      </c>
      <c r="AI67" s="849"/>
      <c r="AJ67" s="849"/>
      <c r="AK67" s="849"/>
      <c r="AL67" s="849"/>
      <c r="AM67" s="849"/>
      <c r="AN67" s="849"/>
      <c r="AO67" s="849"/>
      <c r="AP67" s="224"/>
      <c r="AQ67" s="225"/>
      <c r="AR67" s="225"/>
      <c r="AS67" s="225"/>
      <c r="AT67" s="201"/>
      <c r="AU67" s="201"/>
      <c r="AV67" s="201"/>
      <c r="AW67" s="201"/>
      <c r="AX67" s="201"/>
      <c r="AY67" s="848"/>
      <c r="AZ67" s="848"/>
      <c r="BA67" s="201"/>
      <c r="BB67" s="230"/>
      <c r="BC67" s="201"/>
      <c r="BD67" s="201"/>
      <c r="BE67" s="848"/>
      <c r="BF67" s="848"/>
      <c r="BG67" s="201"/>
      <c r="BH67" s="201"/>
      <c r="BI67" s="201"/>
      <c r="BJ67" s="201"/>
      <c r="BK67" s="201"/>
      <c r="BL67" s="201"/>
      <c r="BM67" s="201"/>
      <c r="BN67" s="201"/>
      <c r="BO67" s="201"/>
      <c r="BP67" s="201"/>
      <c r="BQ67" s="201"/>
    </row>
    <row r="68" spans="4:69" ht="22.15" customHeight="1">
      <c r="G68" s="201"/>
      <c r="H68" s="201"/>
      <c r="I68" s="201"/>
      <c r="J68" s="201"/>
      <c r="K68" s="201"/>
      <c r="L68" s="201"/>
      <c r="M68" s="201"/>
      <c r="N68" s="201"/>
      <c r="O68" s="201"/>
      <c r="P68" s="201"/>
      <c r="Q68" s="201"/>
      <c r="R68" s="848"/>
      <c r="S68" s="1125"/>
      <c r="T68" s="201"/>
      <c r="U68" s="847"/>
      <c r="V68" s="847"/>
      <c r="AC68" s="201"/>
      <c r="AD68" s="201"/>
      <c r="AE68" s="201"/>
      <c r="AF68" s="201"/>
      <c r="AG68" s="201"/>
      <c r="AH68" s="849"/>
      <c r="AI68" s="849"/>
      <c r="AJ68" s="849"/>
      <c r="AK68" s="849"/>
      <c r="AL68" s="849"/>
      <c r="AM68" s="849"/>
      <c r="AN68" s="849"/>
      <c r="AO68" s="849"/>
      <c r="AP68" s="224"/>
      <c r="AQ68" s="225"/>
      <c r="AR68" s="225"/>
      <c r="AS68" s="225"/>
      <c r="AT68" s="201"/>
      <c r="AU68" s="201"/>
      <c r="AV68" s="847"/>
      <c r="AW68" s="847"/>
      <c r="AX68" s="201"/>
      <c r="AY68" s="848"/>
      <c r="AZ68" s="848"/>
      <c r="BA68" s="201"/>
      <c r="BB68" s="230"/>
      <c r="BC68" s="201"/>
      <c r="BD68" s="201"/>
      <c r="BE68" s="848"/>
      <c r="BF68" s="848"/>
      <c r="BG68" s="847"/>
      <c r="BH68" s="847"/>
      <c r="BI68" s="201"/>
      <c r="BJ68" s="201"/>
      <c r="BK68" s="201"/>
      <c r="BL68" s="201"/>
      <c r="BM68" s="201"/>
      <c r="BN68" s="201"/>
      <c r="BO68" s="201"/>
      <c r="BP68" s="201"/>
      <c r="BQ68" s="201"/>
    </row>
    <row r="69" spans="4:69" ht="22.15" customHeight="1">
      <c r="G69" s="201"/>
      <c r="H69" s="201"/>
      <c r="I69" s="221"/>
      <c r="J69" s="221"/>
      <c r="K69" s="221"/>
      <c r="L69" s="221"/>
      <c r="M69" s="201"/>
      <c r="N69" s="201"/>
      <c r="O69" s="201"/>
      <c r="P69" s="201"/>
      <c r="Q69" s="201"/>
      <c r="R69" s="848"/>
      <c r="S69" s="1125"/>
      <c r="T69" s="201"/>
      <c r="U69" s="847"/>
      <c r="V69" s="847"/>
      <c r="AC69" s="846"/>
      <c r="AD69" s="846"/>
      <c r="AE69" s="201"/>
      <c r="AF69" s="201"/>
      <c r="AG69" s="201"/>
      <c r="AH69" s="849"/>
      <c r="AI69" s="849"/>
      <c r="AJ69" s="849"/>
      <c r="AK69" s="849"/>
      <c r="AL69" s="849"/>
      <c r="AM69" s="849"/>
      <c r="AN69" s="849"/>
      <c r="AO69" s="849"/>
      <c r="AP69" s="224"/>
      <c r="AQ69" s="225"/>
      <c r="AR69" s="225"/>
      <c r="AS69" s="846"/>
      <c r="AT69" s="846"/>
      <c r="AU69" s="221"/>
      <c r="AV69" s="847"/>
      <c r="AW69" s="847"/>
      <c r="AX69" s="201"/>
      <c r="AY69" s="850"/>
      <c r="AZ69" s="850"/>
      <c r="BA69" s="201"/>
      <c r="BB69" s="230"/>
      <c r="BC69" s="201"/>
      <c r="BD69" s="201"/>
      <c r="BE69" s="850"/>
      <c r="BF69" s="850"/>
      <c r="BG69" s="847"/>
      <c r="BH69" s="847"/>
      <c r="BI69" s="846"/>
      <c r="BJ69" s="846"/>
      <c r="BK69" s="201"/>
      <c r="BL69" s="201"/>
      <c r="BM69" s="201"/>
      <c r="BN69" s="201"/>
      <c r="BO69" s="201"/>
      <c r="BP69" s="201"/>
      <c r="BQ69" s="201"/>
    </row>
    <row r="70" spans="4:69" ht="22.15" customHeight="1">
      <c r="G70" s="201"/>
      <c r="H70" s="201"/>
      <c r="I70" s="221"/>
      <c r="J70" s="239"/>
      <c r="K70" s="239"/>
      <c r="L70" s="239"/>
      <c r="M70" s="222"/>
      <c r="N70" s="222"/>
      <c r="O70" s="222"/>
      <c r="P70" s="222"/>
      <c r="Q70" s="222"/>
      <c r="R70" s="222"/>
      <c r="S70" s="245"/>
      <c r="T70" s="222"/>
      <c r="U70" s="222"/>
      <c r="V70" s="222"/>
      <c r="W70" s="426"/>
      <c r="X70" s="426"/>
      <c r="Y70" s="426"/>
      <c r="Z70" s="426"/>
      <c r="AC70" s="845"/>
      <c r="AD70" s="845"/>
      <c r="AE70" s="201"/>
      <c r="AF70" s="201"/>
      <c r="AG70" s="201"/>
      <c r="AH70" s="849"/>
      <c r="AI70" s="849"/>
      <c r="AJ70" s="849"/>
      <c r="AK70" s="849"/>
      <c r="AL70" s="849"/>
      <c r="AM70" s="849"/>
      <c r="AN70" s="849"/>
      <c r="AO70" s="849"/>
      <c r="AP70" s="224"/>
      <c r="AQ70" s="225"/>
      <c r="AR70" s="225"/>
      <c r="AS70" s="846"/>
      <c r="AT70" s="846"/>
      <c r="AU70" s="845"/>
      <c r="AV70" s="845"/>
      <c r="AW70" s="222"/>
      <c r="AX70" s="222"/>
      <c r="AY70" s="222"/>
      <c r="AZ70" s="222"/>
      <c r="BA70" s="222"/>
      <c r="BB70" s="245"/>
      <c r="BC70" s="222"/>
      <c r="BD70" s="222"/>
      <c r="BE70" s="222"/>
      <c r="BF70" s="222"/>
      <c r="BG70" s="222"/>
      <c r="BH70" s="222"/>
      <c r="BI70" s="845"/>
      <c r="BJ70" s="845"/>
      <c r="BK70" s="201"/>
      <c r="BL70" s="201"/>
      <c r="BM70" s="201"/>
      <c r="BN70" s="201"/>
      <c r="BO70" s="201"/>
      <c r="BP70" s="201"/>
      <c r="BQ70" s="201"/>
    </row>
    <row r="71" spans="4:69" ht="22.15" customHeight="1">
      <c r="G71" s="201"/>
      <c r="H71" s="201"/>
      <c r="I71" s="230"/>
      <c r="J71" s="201"/>
      <c r="K71" s="241"/>
      <c r="L71" s="221"/>
      <c r="Q71" s="1105" t="s">
        <v>628</v>
      </c>
      <c r="R71" s="1105"/>
      <c r="S71" s="1105"/>
      <c r="T71" s="1105"/>
      <c r="U71" s="1105"/>
      <c r="V71" s="1105"/>
      <c r="W71" s="1105"/>
      <c r="Z71" s="201"/>
      <c r="AA71" s="436"/>
      <c r="AB71" s="436"/>
      <c r="AC71" s="436"/>
      <c r="AD71" s="244"/>
      <c r="AE71" s="201"/>
      <c r="AF71" s="201"/>
      <c r="AG71" s="201"/>
      <c r="AH71" s="201"/>
      <c r="AI71" s="201"/>
      <c r="AJ71" s="201"/>
      <c r="AK71" s="201"/>
      <c r="AL71" s="201"/>
      <c r="AM71" s="201"/>
      <c r="AN71" s="201"/>
      <c r="AO71" s="201"/>
      <c r="AP71" s="201"/>
      <c r="AQ71" s="201"/>
      <c r="AR71" s="201"/>
      <c r="AS71" s="201"/>
      <c r="AT71" s="230"/>
      <c r="AU71" s="201"/>
      <c r="AV71" s="201"/>
      <c r="AW71" s="201"/>
      <c r="AX71" s="201"/>
      <c r="AY71" s="1106" t="s">
        <v>629</v>
      </c>
      <c r="AZ71" s="852"/>
      <c r="BA71" s="852"/>
      <c r="BB71" s="852"/>
      <c r="BC71" s="852"/>
      <c r="BD71" s="852"/>
      <c r="BE71" s="852"/>
      <c r="BF71" s="852"/>
      <c r="BG71" s="852"/>
      <c r="BH71" s="201"/>
      <c r="BI71" s="201"/>
      <c r="BJ71" s="230"/>
      <c r="BK71" s="201"/>
      <c r="BL71" s="201"/>
      <c r="BM71" s="201"/>
      <c r="BN71" s="201"/>
      <c r="BO71" s="201"/>
      <c r="BP71" s="201"/>
      <c r="BQ71" s="201"/>
    </row>
    <row r="72" spans="4:69" ht="22.15" customHeight="1">
      <c r="G72" s="201"/>
      <c r="H72" s="201"/>
      <c r="I72" s="230"/>
      <c r="J72" s="201"/>
      <c r="K72" s="237"/>
      <c r="L72" s="221"/>
      <c r="Q72" s="1106"/>
      <c r="R72" s="1106"/>
      <c r="S72" s="1106"/>
      <c r="T72" s="1106"/>
      <c r="U72" s="1106"/>
      <c r="V72" s="1106"/>
      <c r="W72" s="1106"/>
      <c r="Z72" s="201"/>
      <c r="AA72" s="201"/>
      <c r="AB72" s="201"/>
      <c r="AC72" s="201"/>
      <c r="AD72" s="230"/>
      <c r="AE72" s="201"/>
      <c r="AF72" s="201"/>
      <c r="AG72" s="201"/>
      <c r="AH72" s="201"/>
      <c r="AI72" s="201"/>
      <c r="AJ72" s="201"/>
      <c r="AK72" s="201"/>
      <c r="AL72" s="201"/>
      <c r="AM72" s="201"/>
      <c r="AN72" s="201"/>
      <c r="AO72" s="201"/>
      <c r="AP72" s="201"/>
      <c r="AQ72" s="201"/>
      <c r="AR72" s="201"/>
      <c r="AS72" s="201"/>
      <c r="AT72" s="230"/>
      <c r="AU72" s="201"/>
      <c r="AV72" s="201"/>
      <c r="AW72" s="201"/>
      <c r="AX72" s="201"/>
      <c r="AY72" s="852"/>
      <c r="AZ72" s="852"/>
      <c r="BA72" s="852"/>
      <c r="BB72" s="852"/>
      <c r="BC72" s="852"/>
      <c r="BD72" s="852"/>
      <c r="BE72" s="852"/>
      <c r="BF72" s="852"/>
      <c r="BG72" s="852"/>
      <c r="BH72" s="201"/>
      <c r="BI72" s="201"/>
      <c r="BJ72" s="230"/>
      <c r="BK72" s="201"/>
      <c r="BL72" s="201"/>
      <c r="BM72" s="201"/>
      <c r="BN72" s="201"/>
      <c r="BO72" s="201"/>
      <c r="BP72" s="201"/>
      <c r="BQ72" s="201"/>
    </row>
    <row r="73" spans="4:69" ht="22.15" customHeight="1">
      <c r="G73" s="201"/>
      <c r="H73" s="201"/>
      <c r="I73" s="230"/>
      <c r="J73" s="201"/>
      <c r="K73" s="237"/>
      <c r="L73" s="221"/>
      <c r="Q73" s="1106"/>
      <c r="R73" s="1106"/>
      <c r="S73" s="1106"/>
      <c r="T73" s="1106"/>
      <c r="U73" s="1106"/>
      <c r="V73" s="1106"/>
      <c r="W73" s="1106"/>
      <c r="Z73" s="201"/>
      <c r="AA73" s="201"/>
      <c r="AB73" s="201"/>
      <c r="AC73" s="201"/>
      <c r="AD73" s="230"/>
      <c r="AE73" s="201"/>
      <c r="AF73" s="201"/>
      <c r="AG73" s="201"/>
      <c r="AH73" s="201"/>
      <c r="AI73" s="201"/>
      <c r="AJ73" s="201"/>
      <c r="AK73" s="201"/>
      <c r="AL73" s="201"/>
      <c r="AM73" s="201"/>
      <c r="AN73" s="201"/>
      <c r="AO73" s="201"/>
      <c r="AP73" s="201"/>
      <c r="AQ73" s="201"/>
      <c r="AR73" s="201"/>
      <c r="AS73" s="201"/>
      <c r="AT73" s="230"/>
      <c r="AU73" s="201"/>
      <c r="AV73" s="201"/>
      <c r="AW73" s="201"/>
      <c r="AX73" s="201"/>
      <c r="AY73" s="852"/>
      <c r="AZ73" s="852"/>
      <c r="BA73" s="852"/>
      <c r="BB73" s="852"/>
      <c r="BC73" s="852"/>
      <c r="BD73" s="852"/>
      <c r="BE73" s="852"/>
      <c r="BF73" s="852"/>
      <c r="BG73" s="852"/>
      <c r="BH73" s="201"/>
      <c r="BI73" s="201"/>
      <c r="BJ73" s="230"/>
      <c r="BK73" s="201"/>
      <c r="BL73" s="201"/>
      <c r="BM73" s="201"/>
      <c r="BN73" s="201"/>
      <c r="BO73" s="201"/>
      <c r="BP73" s="201"/>
      <c r="BQ73" s="201"/>
    </row>
    <row r="74" spans="4:69" ht="22.15" customHeight="1">
      <c r="E74" s="426"/>
      <c r="F74" s="426"/>
      <c r="G74" s="222"/>
      <c r="H74" s="222"/>
      <c r="I74" s="245"/>
      <c r="J74" s="222"/>
      <c r="K74" s="437"/>
      <c r="L74" s="239"/>
      <c r="M74" s="426"/>
      <c r="N74" s="426"/>
      <c r="Q74" s="1106"/>
      <c r="R74" s="1106"/>
      <c r="S74" s="1106"/>
      <c r="T74" s="1106"/>
      <c r="U74" s="1106"/>
      <c r="V74" s="1106"/>
      <c r="W74" s="1106"/>
      <c r="Z74" s="201"/>
      <c r="AA74" s="201"/>
      <c r="AB74" s="201"/>
      <c r="AC74" s="201"/>
      <c r="AD74" s="230"/>
      <c r="AE74" s="201"/>
      <c r="AF74" s="201"/>
      <c r="AG74" s="201"/>
      <c r="AH74" s="201"/>
      <c r="AI74" s="201"/>
      <c r="AJ74" s="201"/>
      <c r="AK74" s="201"/>
      <c r="AL74" s="201"/>
      <c r="AM74" s="201"/>
      <c r="AN74" s="201"/>
      <c r="AO74" s="201"/>
      <c r="AP74" s="201"/>
      <c r="AQ74" s="201"/>
      <c r="AR74" s="201"/>
      <c r="AS74" s="201"/>
      <c r="AT74" s="230"/>
      <c r="AU74" s="201"/>
      <c r="AV74" s="201"/>
      <c r="AW74" s="201"/>
      <c r="AX74" s="201"/>
      <c r="AY74" s="852"/>
      <c r="AZ74" s="852"/>
      <c r="BA74" s="852"/>
      <c r="BB74" s="852"/>
      <c r="BC74" s="852"/>
      <c r="BD74" s="852"/>
      <c r="BE74" s="852"/>
      <c r="BF74" s="852"/>
      <c r="BG74" s="852"/>
      <c r="BH74" s="201"/>
      <c r="BI74" s="201"/>
      <c r="BJ74" s="230"/>
      <c r="BK74" s="201"/>
      <c r="BL74" s="201"/>
      <c r="BM74" s="201"/>
      <c r="BN74" s="201"/>
      <c r="BO74" s="201"/>
      <c r="BP74" s="201"/>
      <c r="BQ74" s="201"/>
    </row>
    <row r="75" spans="4:69" ht="22.15" customHeight="1">
      <c r="D75" s="438"/>
      <c r="G75" s="201"/>
      <c r="H75" s="851" t="s">
        <v>361</v>
      </c>
      <c r="I75" s="851"/>
      <c r="J75" s="851"/>
      <c r="K75" s="851"/>
      <c r="L75" s="221"/>
      <c r="M75" s="201"/>
      <c r="N75" s="230"/>
      <c r="O75" s="201"/>
      <c r="P75" s="237"/>
      <c r="Q75" s="1106"/>
      <c r="R75" s="1106"/>
      <c r="S75" s="1106"/>
      <c r="T75" s="1106"/>
      <c r="U75" s="1106"/>
      <c r="V75" s="1106"/>
      <c r="W75" s="1106"/>
      <c r="X75" s="201"/>
      <c r="Y75" s="201"/>
      <c r="Z75" s="201"/>
      <c r="AA75" s="201"/>
      <c r="AB75" s="201"/>
      <c r="AC75" s="201"/>
      <c r="AD75" s="230"/>
      <c r="AE75" s="201"/>
      <c r="AF75" s="201"/>
      <c r="AG75" s="201"/>
      <c r="AH75" s="201"/>
      <c r="AI75" s="201"/>
      <c r="AJ75" s="201"/>
      <c r="AK75" s="201"/>
      <c r="AL75" s="201"/>
      <c r="AM75" s="201"/>
      <c r="AN75" s="201"/>
      <c r="AO75" s="201"/>
      <c r="AP75" s="201"/>
      <c r="AQ75" s="201"/>
      <c r="AR75" s="201"/>
      <c r="AS75" s="201"/>
      <c r="AT75" s="230"/>
      <c r="AU75" s="201"/>
      <c r="AV75" s="201"/>
      <c r="AW75" s="201"/>
      <c r="AX75" s="201"/>
      <c r="AY75" s="852"/>
      <c r="AZ75" s="852"/>
      <c r="BA75" s="852"/>
      <c r="BB75" s="852"/>
      <c r="BC75" s="852"/>
      <c r="BD75" s="852"/>
      <c r="BE75" s="852"/>
      <c r="BF75" s="852"/>
      <c r="BG75" s="852"/>
      <c r="BH75" s="201"/>
      <c r="BI75" s="201"/>
      <c r="BJ75" s="230"/>
      <c r="BK75" s="201"/>
      <c r="BL75" s="201"/>
      <c r="BM75" s="201"/>
      <c r="BN75" s="201"/>
      <c r="BO75" s="201"/>
      <c r="BP75" s="201"/>
      <c r="BQ75" s="201"/>
    </row>
    <row r="76" spans="4:69" ht="22.15" customHeight="1">
      <c r="D76" s="438"/>
      <c r="G76" s="201"/>
      <c r="H76" s="851"/>
      <c r="I76" s="851"/>
      <c r="J76" s="851"/>
      <c r="K76" s="851"/>
      <c r="L76" s="221"/>
      <c r="M76" s="201"/>
      <c r="N76" s="230"/>
      <c r="O76" s="201"/>
      <c r="P76" s="201"/>
      <c r="Q76" s="201"/>
      <c r="R76" s="201"/>
      <c r="S76" s="201"/>
      <c r="T76" s="201"/>
      <c r="U76" s="201"/>
      <c r="V76" s="201"/>
      <c r="W76" s="201"/>
      <c r="X76" s="201"/>
      <c r="Y76" s="201"/>
      <c r="Z76" s="201"/>
      <c r="AA76" s="201"/>
      <c r="AB76" s="201"/>
      <c r="AC76" s="201"/>
      <c r="AD76" s="230"/>
      <c r="AE76" s="201"/>
      <c r="AF76" s="201"/>
      <c r="AG76" s="201"/>
      <c r="AH76" s="201"/>
      <c r="AI76" s="201"/>
      <c r="AJ76" s="201"/>
      <c r="AK76" s="201"/>
      <c r="AL76" s="201"/>
      <c r="AM76" s="201"/>
      <c r="AN76" s="201"/>
      <c r="AO76" s="201"/>
      <c r="AP76" s="201"/>
      <c r="AQ76" s="201"/>
      <c r="AR76" s="201"/>
      <c r="AS76" s="201"/>
      <c r="AT76" s="230"/>
      <c r="AU76" s="201"/>
      <c r="AV76" s="201"/>
      <c r="AW76" s="201"/>
      <c r="AX76" s="201"/>
      <c r="AY76" s="201"/>
      <c r="AZ76" s="201"/>
      <c r="BA76" s="201"/>
      <c r="BB76" s="201"/>
      <c r="BC76" s="201"/>
      <c r="BD76" s="201"/>
      <c r="BE76" s="201"/>
      <c r="BF76" s="201"/>
      <c r="BG76" s="201"/>
      <c r="BH76" s="201"/>
      <c r="BI76" s="201"/>
      <c r="BJ76" s="230"/>
      <c r="BK76" s="201"/>
      <c r="BL76" s="201"/>
      <c r="BM76" s="201"/>
      <c r="BN76" s="201"/>
      <c r="BO76" s="153"/>
      <c r="BP76" s="153"/>
      <c r="BQ76" s="153"/>
    </row>
    <row r="77" spans="4:69" ht="22.15" customHeight="1">
      <c r="D77" s="438"/>
      <c r="G77" s="201"/>
      <c r="H77" s="201"/>
      <c r="I77" s="846"/>
      <c r="J77" s="846"/>
      <c r="K77" s="242">
        <v>10</v>
      </c>
      <c r="L77" s="852"/>
      <c r="M77" s="852"/>
      <c r="N77" s="230"/>
      <c r="O77" s="201"/>
      <c r="P77" s="852"/>
      <c r="Q77" s="852"/>
      <c r="R77" s="242"/>
      <c r="S77" s="850"/>
      <c r="T77" s="850"/>
      <c r="U77" s="201"/>
      <c r="V77" s="201"/>
      <c r="W77" s="201"/>
      <c r="X77" s="201"/>
      <c r="Y77" s="850"/>
      <c r="Z77" s="850"/>
      <c r="AA77" s="201"/>
      <c r="AB77" s="852"/>
      <c r="AC77" s="852"/>
      <c r="AD77" s="230"/>
      <c r="AE77" s="201"/>
      <c r="AF77" s="852"/>
      <c r="AG77" s="852"/>
      <c r="AH77" s="201"/>
      <c r="AI77" s="850"/>
      <c r="AJ77" s="850"/>
      <c r="AK77" s="201"/>
      <c r="AL77" s="201"/>
      <c r="AM77" s="201"/>
      <c r="AN77" s="201"/>
      <c r="AO77" s="850"/>
      <c r="AP77" s="850"/>
      <c r="AQ77" s="201"/>
      <c r="AR77" s="852"/>
      <c r="AS77" s="852"/>
      <c r="AT77" s="230"/>
      <c r="AU77" s="201"/>
      <c r="AV77" s="852"/>
      <c r="AW77" s="852"/>
      <c r="AX77" s="201"/>
      <c r="AY77" s="201"/>
      <c r="AZ77" s="201"/>
      <c r="BA77" s="201"/>
      <c r="BB77" s="201"/>
      <c r="BC77" s="201"/>
      <c r="BD77" s="201"/>
      <c r="BE77" s="850"/>
      <c r="BF77" s="850"/>
      <c r="BG77" s="201"/>
      <c r="BH77" s="852"/>
      <c r="BI77" s="852"/>
      <c r="BJ77" s="230"/>
      <c r="BK77" s="201"/>
      <c r="BL77" s="852"/>
      <c r="BM77" s="852"/>
      <c r="BN77" s="201"/>
      <c r="BO77" s="853"/>
      <c r="BP77" s="853"/>
      <c r="BQ77" s="77"/>
    </row>
    <row r="78" spans="4:69" ht="22.15" customHeight="1">
      <c r="D78" s="438"/>
      <c r="G78" s="201"/>
      <c r="H78" s="201"/>
      <c r="I78" s="846"/>
      <c r="J78" s="846"/>
      <c r="K78" s="242"/>
      <c r="L78" s="852"/>
      <c r="M78" s="852"/>
      <c r="N78" s="230"/>
      <c r="O78" s="201"/>
      <c r="P78" s="852"/>
      <c r="Q78" s="852"/>
      <c r="R78" s="242"/>
      <c r="S78" s="850"/>
      <c r="T78" s="850"/>
      <c r="U78" s="201"/>
      <c r="V78" s="201"/>
      <c r="W78" s="201"/>
      <c r="X78" s="201"/>
      <c r="Y78" s="850"/>
      <c r="Z78" s="850"/>
      <c r="AA78" s="201"/>
      <c r="AB78" s="852"/>
      <c r="AC78" s="852"/>
      <c r="AD78" s="230"/>
      <c r="AE78" s="201"/>
      <c r="AF78" s="852"/>
      <c r="AG78" s="852"/>
      <c r="AH78" s="201"/>
      <c r="AI78" s="850"/>
      <c r="AJ78" s="850"/>
      <c r="AK78" s="201"/>
      <c r="AL78" s="201"/>
      <c r="AM78" s="201"/>
      <c r="AN78" s="201"/>
      <c r="AO78" s="850"/>
      <c r="AP78" s="850"/>
      <c r="AQ78" s="201"/>
      <c r="AR78" s="852"/>
      <c r="AS78" s="852"/>
      <c r="AT78" s="230"/>
      <c r="AU78" s="201"/>
      <c r="AV78" s="852"/>
      <c r="AW78" s="852"/>
      <c r="AX78" s="201"/>
      <c r="AY78" s="201"/>
      <c r="AZ78" s="201"/>
      <c r="BA78" s="201"/>
      <c r="BB78" s="201"/>
      <c r="BC78" s="201"/>
      <c r="BD78" s="201"/>
      <c r="BE78" s="850"/>
      <c r="BF78" s="850"/>
      <c r="BG78" s="201"/>
      <c r="BH78" s="852"/>
      <c r="BI78" s="852"/>
      <c r="BJ78" s="230"/>
      <c r="BK78" s="201"/>
      <c r="BL78" s="852"/>
      <c r="BM78" s="852"/>
      <c r="BN78" s="201"/>
      <c r="BO78" s="853"/>
      <c r="BP78" s="853"/>
      <c r="BQ78" s="77"/>
    </row>
    <row r="79" spans="4:69" ht="22.15" customHeight="1">
      <c r="D79" s="438"/>
      <c r="G79" s="154"/>
      <c r="H79" s="154"/>
      <c r="I79" s="846"/>
      <c r="J79" s="846"/>
      <c r="K79" s="238"/>
      <c r="L79" s="238"/>
      <c r="M79" s="239"/>
      <c r="N79" s="427"/>
      <c r="O79" s="222"/>
      <c r="P79" s="222"/>
      <c r="Q79" s="845"/>
      <c r="R79" s="845"/>
      <c r="S79" s="850"/>
      <c r="T79" s="850"/>
      <c r="U79" s="201"/>
      <c r="V79" s="201"/>
      <c r="W79" s="201"/>
      <c r="X79" s="201"/>
      <c r="Y79" s="850"/>
      <c r="Z79" s="850"/>
      <c r="AA79" s="845"/>
      <c r="AB79" s="845"/>
      <c r="AC79" s="222"/>
      <c r="AD79" s="245"/>
      <c r="AE79" s="272"/>
      <c r="AF79" s="222"/>
      <c r="AG79" s="854"/>
      <c r="AH79" s="854"/>
      <c r="AI79" s="850"/>
      <c r="AJ79" s="850"/>
      <c r="AK79" s="201"/>
      <c r="AL79" s="201"/>
      <c r="AM79" s="201"/>
      <c r="AN79" s="201"/>
      <c r="AO79" s="850"/>
      <c r="AP79" s="850"/>
      <c r="AQ79" s="854"/>
      <c r="AR79" s="854"/>
      <c r="AS79" s="222"/>
      <c r="AT79" s="245"/>
      <c r="AU79" s="228"/>
      <c r="AV79" s="228"/>
      <c r="AW79" s="855"/>
      <c r="AX79" s="855"/>
      <c r="AY79" s="201"/>
      <c r="AZ79" s="201"/>
      <c r="BA79" s="201"/>
      <c r="BB79" s="201"/>
      <c r="BC79" s="201"/>
      <c r="BD79" s="201"/>
      <c r="BE79" s="850"/>
      <c r="BF79" s="850"/>
      <c r="BG79" s="854"/>
      <c r="BH79" s="854"/>
      <c r="BI79" s="222"/>
      <c r="BJ79" s="245"/>
      <c r="BK79" s="228"/>
      <c r="BL79" s="228"/>
      <c r="BM79" s="855"/>
      <c r="BN79" s="855"/>
      <c r="BO79" s="853"/>
      <c r="BP79" s="853"/>
      <c r="BQ79" s="77"/>
    </row>
    <row r="80" spans="4:69" ht="22.15" customHeight="1">
      <c r="D80" s="438"/>
      <c r="G80" s="201"/>
      <c r="H80" s="201"/>
      <c r="I80" s="201"/>
      <c r="J80" s="230"/>
      <c r="K80" s="201"/>
      <c r="L80" s="201"/>
      <c r="M80" s="851" t="s">
        <v>354</v>
      </c>
      <c r="N80" s="851"/>
      <c r="O80" s="851"/>
      <c r="P80" s="851"/>
      <c r="Q80" s="201"/>
      <c r="R80" s="201"/>
      <c r="S80" s="229"/>
      <c r="T80" s="201"/>
      <c r="U80" s="201"/>
      <c r="V80" s="201"/>
      <c r="W80" s="201"/>
      <c r="X80" s="201"/>
      <c r="Y80" s="201"/>
      <c r="Z80" s="230"/>
      <c r="AA80" s="201"/>
      <c r="AB80" s="201"/>
      <c r="AC80" s="851" t="s">
        <v>611</v>
      </c>
      <c r="AD80" s="851"/>
      <c r="AE80" s="851"/>
      <c r="AF80" s="851"/>
      <c r="AG80" s="201"/>
      <c r="AH80" s="230"/>
      <c r="AI80" s="201"/>
      <c r="AJ80" s="201"/>
      <c r="AK80" s="201"/>
      <c r="AL80" s="201"/>
      <c r="AM80" s="201"/>
      <c r="AN80" s="201"/>
      <c r="AO80" s="201"/>
      <c r="AP80" s="230"/>
      <c r="AQ80" s="201"/>
      <c r="AR80" s="201"/>
      <c r="AS80" s="851" t="s">
        <v>355</v>
      </c>
      <c r="AT80" s="851"/>
      <c r="AU80" s="851"/>
      <c r="AV80" s="851"/>
      <c r="AW80" s="201"/>
      <c r="AX80" s="201"/>
      <c r="AY80" s="231"/>
      <c r="AZ80" s="201"/>
      <c r="BA80" s="201"/>
      <c r="BB80" s="201"/>
      <c r="BC80" s="201"/>
      <c r="BD80" s="201"/>
      <c r="BE80" s="201"/>
      <c r="BF80" s="230"/>
      <c r="BG80" s="201"/>
      <c r="BH80" s="201"/>
      <c r="BI80" s="851" t="s">
        <v>612</v>
      </c>
      <c r="BJ80" s="851"/>
      <c r="BK80" s="851"/>
      <c r="BL80" s="851"/>
      <c r="BM80" s="201"/>
      <c r="BN80" s="201"/>
      <c r="BO80" s="229"/>
      <c r="BP80" s="201"/>
      <c r="BQ80" s="201"/>
    </row>
    <row r="81" spans="3:69" ht="22.15" customHeight="1">
      <c r="D81" s="438"/>
      <c r="G81" s="201"/>
      <c r="H81" s="201"/>
      <c r="I81" s="201"/>
      <c r="J81" s="230"/>
      <c r="K81" s="201"/>
      <c r="L81" s="201"/>
      <c r="M81" s="851"/>
      <c r="N81" s="851"/>
      <c r="O81" s="851"/>
      <c r="P81" s="851"/>
      <c r="Q81" s="201"/>
      <c r="R81" s="201"/>
      <c r="S81" s="229"/>
      <c r="T81" s="201"/>
      <c r="U81" s="201"/>
      <c r="V81" s="201"/>
      <c r="W81" s="201"/>
      <c r="X81" s="201"/>
      <c r="Y81" s="201"/>
      <c r="Z81" s="230"/>
      <c r="AA81" s="201"/>
      <c r="AB81" s="201"/>
      <c r="AC81" s="851"/>
      <c r="AD81" s="851"/>
      <c r="AE81" s="851"/>
      <c r="AF81" s="851"/>
      <c r="AG81" s="201"/>
      <c r="AH81" s="230"/>
      <c r="AI81" s="201"/>
      <c r="AJ81" s="201"/>
      <c r="AK81" s="201"/>
      <c r="AL81" s="201"/>
      <c r="AM81" s="201"/>
      <c r="AN81" s="201"/>
      <c r="AO81" s="201"/>
      <c r="AP81" s="230"/>
      <c r="AQ81" s="201"/>
      <c r="AR81" s="201"/>
      <c r="AS81" s="851"/>
      <c r="AT81" s="851"/>
      <c r="AU81" s="851"/>
      <c r="AV81" s="851"/>
      <c r="AW81" s="201"/>
      <c r="AX81" s="201"/>
      <c r="AY81" s="231"/>
      <c r="AZ81" s="201"/>
      <c r="BA81" s="201"/>
      <c r="BB81" s="201"/>
      <c r="BC81" s="201"/>
      <c r="BD81" s="201"/>
      <c r="BE81" s="201"/>
      <c r="BF81" s="230"/>
      <c r="BG81" s="201"/>
      <c r="BH81" s="201"/>
      <c r="BI81" s="851"/>
      <c r="BJ81" s="851"/>
      <c r="BK81" s="851"/>
      <c r="BL81" s="851"/>
      <c r="BM81" s="201"/>
      <c r="BN81" s="201"/>
      <c r="BO81" s="229"/>
      <c r="BP81" s="201"/>
      <c r="BQ81" s="201"/>
    </row>
    <row r="82" spans="3:69" ht="22.15" customHeight="1">
      <c r="D82" s="438"/>
      <c r="G82" s="201"/>
      <c r="H82" s="201"/>
      <c r="I82" s="201"/>
      <c r="J82" s="230"/>
      <c r="K82" s="201"/>
      <c r="L82" s="201"/>
      <c r="M82" s="77"/>
      <c r="N82" s="77"/>
      <c r="O82" s="77"/>
      <c r="P82" s="77"/>
      <c r="Q82" s="201"/>
      <c r="R82" s="201"/>
      <c r="S82" s="229"/>
      <c r="T82" s="201"/>
      <c r="U82" s="201"/>
      <c r="V82" s="201"/>
      <c r="W82" s="201"/>
      <c r="X82" s="201"/>
      <c r="Y82" s="201"/>
      <c r="Z82" s="230"/>
      <c r="AA82" s="201"/>
      <c r="AB82" s="201"/>
      <c r="AC82" s="77"/>
      <c r="AD82" s="77"/>
      <c r="AE82" s="77"/>
      <c r="AF82" s="77"/>
      <c r="AG82" s="201"/>
      <c r="AH82" s="230"/>
      <c r="AI82" s="201"/>
      <c r="AJ82" s="201"/>
      <c r="AK82" s="201"/>
      <c r="AL82" s="201"/>
      <c r="AM82" s="201"/>
      <c r="AN82" s="201"/>
      <c r="AO82" s="201"/>
      <c r="AP82" s="230"/>
      <c r="AQ82" s="201"/>
      <c r="AR82" s="201"/>
      <c r="AS82" s="77"/>
      <c r="AT82" s="77"/>
      <c r="AU82" s="77"/>
      <c r="AV82" s="77"/>
      <c r="AW82" s="201"/>
      <c r="AX82" s="201"/>
      <c r="AY82" s="231"/>
      <c r="AZ82" s="201"/>
      <c r="BA82" s="201"/>
      <c r="BB82" s="201"/>
      <c r="BC82" s="201"/>
      <c r="BD82" s="201"/>
      <c r="BE82" s="201"/>
      <c r="BF82" s="230"/>
      <c r="BG82" s="201"/>
      <c r="BH82" s="201"/>
      <c r="BI82" s="77"/>
      <c r="BJ82" s="77"/>
      <c r="BK82" s="77"/>
      <c r="BL82" s="77"/>
      <c r="BM82" s="201"/>
      <c r="BN82" s="201"/>
      <c r="BO82" s="229"/>
      <c r="BP82" s="201"/>
      <c r="BQ82" s="201"/>
    </row>
    <row r="83" spans="3:69" ht="22.15" customHeight="1">
      <c r="D83" s="438"/>
      <c r="G83" s="201"/>
      <c r="H83" s="201"/>
      <c r="I83" s="201"/>
      <c r="J83" s="230"/>
      <c r="K83" s="201"/>
      <c r="L83" s="201"/>
      <c r="M83" s="77"/>
      <c r="N83" s="77"/>
      <c r="O83" s="77"/>
      <c r="P83" s="77"/>
      <c r="Q83" s="201"/>
      <c r="R83" s="201"/>
      <c r="S83" s="229"/>
      <c r="T83" s="201"/>
      <c r="U83" s="201"/>
      <c r="V83" s="201"/>
      <c r="W83" s="201"/>
      <c r="X83" s="201"/>
      <c r="Y83" s="201"/>
      <c r="Z83" s="230"/>
      <c r="AA83" s="201"/>
      <c r="AB83" s="201"/>
      <c r="AC83" s="77"/>
      <c r="AD83" s="77"/>
      <c r="AE83" s="77"/>
      <c r="AF83" s="77"/>
      <c r="AG83" s="201"/>
      <c r="AH83" s="230"/>
      <c r="AI83" s="201"/>
      <c r="AJ83" s="201"/>
      <c r="AK83" s="201"/>
      <c r="AL83" s="201"/>
      <c r="AM83" s="201"/>
      <c r="AN83" s="201"/>
      <c r="AO83" s="201"/>
      <c r="AP83" s="230"/>
      <c r="AQ83" s="201"/>
      <c r="AR83" s="201"/>
      <c r="AS83" s="77"/>
      <c r="AT83" s="77"/>
      <c r="AU83" s="77"/>
      <c r="AV83" s="77"/>
      <c r="AW83" s="201"/>
      <c r="AX83" s="201"/>
      <c r="AY83" s="231"/>
      <c r="AZ83" s="201"/>
      <c r="BA83" s="201"/>
      <c r="BB83" s="201"/>
      <c r="BC83" s="201"/>
      <c r="BD83" s="201"/>
      <c r="BE83" s="201"/>
      <c r="BF83" s="230"/>
      <c r="BG83" s="201"/>
      <c r="BH83" s="201"/>
      <c r="BI83" s="77"/>
      <c r="BJ83" s="77"/>
      <c r="BK83" s="77"/>
      <c r="BL83" s="77"/>
      <c r="BM83" s="201"/>
      <c r="BN83" s="201"/>
      <c r="BO83" s="229"/>
      <c r="BP83" s="201"/>
      <c r="BQ83" s="201"/>
    </row>
    <row r="84" spans="3:69" ht="21.75" customHeight="1" thickBot="1">
      <c r="D84" s="439"/>
      <c r="G84" s="201"/>
      <c r="H84" s="201"/>
      <c r="I84" s="203"/>
      <c r="J84" s="233"/>
      <c r="K84" s="203"/>
      <c r="L84" s="201"/>
      <c r="M84" s="201"/>
      <c r="N84" s="201"/>
      <c r="O84" s="201"/>
      <c r="P84" s="201"/>
      <c r="Q84" s="201"/>
      <c r="R84" s="201"/>
      <c r="S84" s="232"/>
      <c r="T84" s="201"/>
      <c r="U84" s="201"/>
      <c r="V84" s="201"/>
      <c r="W84" s="201"/>
      <c r="X84" s="201"/>
      <c r="Y84" s="201"/>
      <c r="Z84" s="233"/>
      <c r="AA84" s="201"/>
      <c r="AB84" s="201"/>
      <c r="AC84" s="201"/>
      <c r="AD84" s="201"/>
      <c r="AE84" s="201"/>
      <c r="AF84" s="201"/>
      <c r="AG84" s="201"/>
      <c r="AH84" s="233"/>
      <c r="AI84" s="201"/>
      <c r="AJ84" s="201"/>
      <c r="AK84" s="201"/>
      <c r="AL84" s="201"/>
      <c r="AM84" s="201"/>
      <c r="AN84" s="201"/>
      <c r="AO84" s="203"/>
      <c r="AP84" s="233"/>
      <c r="AQ84" s="203"/>
      <c r="AR84" s="201"/>
      <c r="AS84" s="201"/>
      <c r="AT84" s="201"/>
      <c r="AU84" s="201"/>
      <c r="AV84" s="201"/>
      <c r="AW84" s="201"/>
      <c r="AX84" s="201"/>
      <c r="AY84" s="234"/>
      <c r="AZ84" s="201"/>
      <c r="BA84" s="201"/>
      <c r="BB84" s="201"/>
      <c r="BC84" s="201"/>
      <c r="BD84" s="201"/>
      <c r="BE84" s="203"/>
      <c r="BF84" s="233"/>
      <c r="BG84" s="201"/>
      <c r="BH84" s="201"/>
      <c r="BI84" s="201"/>
      <c r="BJ84" s="201"/>
      <c r="BK84" s="201"/>
      <c r="BL84" s="201"/>
      <c r="BM84" s="201"/>
      <c r="BN84" s="201"/>
      <c r="BO84" s="232"/>
      <c r="BP84" s="201"/>
      <c r="BQ84" s="201"/>
    </row>
    <row r="85" spans="3:69" s="449" customFormat="1" ht="24" customHeight="1">
      <c r="C85" s="1099" t="s">
        <v>643</v>
      </c>
      <c r="D85" s="1100"/>
      <c r="E85" s="1100"/>
      <c r="F85" s="1101"/>
      <c r="G85" s="448"/>
      <c r="H85" s="448"/>
      <c r="I85" s="1099" t="s">
        <v>652</v>
      </c>
      <c r="J85" s="1100"/>
      <c r="K85" s="1100"/>
      <c r="L85" s="1101"/>
      <c r="M85" s="448"/>
      <c r="N85" s="448"/>
      <c r="O85" s="448"/>
      <c r="P85" s="448"/>
      <c r="Q85" s="1099" t="s">
        <v>653</v>
      </c>
      <c r="R85" s="1100"/>
      <c r="S85" s="1100"/>
      <c r="T85" s="1101"/>
      <c r="U85" s="448"/>
      <c r="V85" s="448"/>
      <c r="W85" s="448"/>
      <c r="X85" s="448"/>
      <c r="Y85" s="1099" t="s">
        <v>659</v>
      </c>
      <c r="Z85" s="1100"/>
      <c r="AA85" s="1100"/>
      <c r="AB85" s="1101"/>
      <c r="AC85" s="448"/>
      <c r="AD85" s="448"/>
      <c r="AE85" s="448"/>
      <c r="AF85" s="448"/>
      <c r="AG85" s="1099" t="s">
        <v>656</v>
      </c>
      <c r="AH85" s="1100"/>
      <c r="AI85" s="1100"/>
      <c r="AJ85" s="1101"/>
      <c r="AK85" s="448"/>
      <c r="AL85" s="448"/>
      <c r="AM85" s="448"/>
      <c r="AN85" s="448"/>
      <c r="AO85" s="1099" t="s">
        <v>655</v>
      </c>
      <c r="AP85" s="1100"/>
      <c r="AQ85" s="1100"/>
      <c r="AR85" s="1101"/>
      <c r="AS85" s="448"/>
      <c r="AT85" s="448"/>
      <c r="AU85" s="448"/>
      <c r="AV85" s="448"/>
      <c r="AW85" s="1099" t="s">
        <v>658</v>
      </c>
      <c r="AX85" s="1100"/>
      <c r="AY85" s="1100"/>
      <c r="AZ85" s="1101"/>
      <c r="BA85" s="448"/>
      <c r="BB85" s="448"/>
      <c r="BC85" s="448"/>
      <c r="BD85" s="448"/>
      <c r="BE85" s="1099" t="s">
        <v>657</v>
      </c>
      <c r="BF85" s="1100"/>
      <c r="BG85" s="1100"/>
      <c r="BH85" s="1101"/>
      <c r="BI85" s="448"/>
      <c r="BJ85" s="448"/>
      <c r="BK85" s="448"/>
      <c r="BL85" s="448"/>
      <c r="BM85" s="1099" t="s">
        <v>654</v>
      </c>
      <c r="BN85" s="1100"/>
      <c r="BO85" s="1100"/>
      <c r="BP85" s="1101"/>
      <c r="BQ85" s="448"/>
    </row>
    <row r="86" spans="3:69" s="449" customFormat="1" ht="24" customHeight="1">
      <c r="C86" s="1102"/>
      <c r="D86" s="1103"/>
      <c r="E86" s="1103"/>
      <c r="F86" s="1104"/>
      <c r="G86" s="448"/>
      <c r="H86" s="448"/>
      <c r="I86" s="1102"/>
      <c r="J86" s="1103"/>
      <c r="K86" s="1103"/>
      <c r="L86" s="1104"/>
      <c r="M86" s="448"/>
      <c r="N86" s="448"/>
      <c r="O86" s="448"/>
      <c r="P86" s="448"/>
      <c r="Q86" s="1102"/>
      <c r="R86" s="1103"/>
      <c r="S86" s="1103"/>
      <c r="T86" s="1104"/>
      <c r="U86" s="448"/>
      <c r="V86" s="448"/>
      <c r="W86" s="448"/>
      <c r="X86" s="448"/>
      <c r="Y86" s="1102"/>
      <c r="Z86" s="1103"/>
      <c r="AA86" s="1103"/>
      <c r="AB86" s="1104"/>
      <c r="AC86" s="448"/>
      <c r="AD86" s="448"/>
      <c r="AE86" s="448"/>
      <c r="AF86" s="448"/>
      <c r="AG86" s="1102"/>
      <c r="AH86" s="1103"/>
      <c r="AI86" s="1103"/>
      <c r="AJ86" s="1104"/>
      <c r="AK86" s="448"/>
      <c r="AL86" s="448"/>
      <c r="AM86" s="448"/>
      <c r="AN86" s="448"/>
      <c r="AO86" s="1102"/>
      <c r="AP86" s="1103"/>
      <c r="AQ86" s="1103"/>
      <c r="AR86" s="1104"/>
      <c r="AS86" s="448"/>
      <c r="AT86" s="448"/>
      <c r="AU86" s="448"/>
      <c r="AV86" s="448"/>
      <c r="AW86" s="1102"/>
      <c r="AX86" s="1103"/>
      <c r="AY86" s="1103"/>
      <c r="AZ86" s="1104"/>
      <c r="BA86" s="448"/>
      <c r="BB86" s="448"/>
      <c r="BC86" s="448"/>
      <c r="BD86" s="448"/>
      <c r="BE86" s="1102"/>
      <c r="BF86" s="1103"/>
      <c r="BG86" s="1103"/>
      <c r="BH86" s="1104"/>
      <c r="BI86" s="448"/>
      <c r="BJ86" s="448"/>
      <c r="BK86" s="448"/>
      <c r="BL86" s="448"/>
      <c r="BM86" s="1102"/>
      <c r="BN86" s="1103"/>
      <c r="BO86" s="1103"/>
      <c r="BP86" s="1104"/>
      <c r="BQ86" s="448"/>
    </row>
    <row r="87" spans="3:69" ht="22.15" customHeight="1">
      <c r="C87" s="862"/>
      <c r="D87" s="863"/>
      <c r="E87" s="863"/>
      <c r="F87" s="864"/>
      <c r="G87" s="78"/>
      <c r="H87" s="78"/>
      <c r="I87" s="862"/>
      <c r="J87" s="863"/>
      <c r="K87" s="863"/>
      <c r="L87" s="864"/>
      <c r="M87" s="201"/>
      <c r="N87" s="201"/>
      <c r="O87" s="201"/>
      <c r="P87" s="201"/>
      <c r="Q87" s="862"/>
      <c r="R87" s="863"/>
      <c r="S87" s="863"/>
      <c r="T87" s="864"/>
      <c r="U87" s="201"/>
      <c r="V87" s="201"/>
      <c r="W87" s="201"/>
      <c r="X87" s="201"/>
      <c r="Y87" s="871"/>
      <c r="Z87" s="872"/>
      <c r="AA87" s="872"/>
      <c r="AB87" s="873"/>
      <c r="AC87" s="201"/>
      <c r="AD87" s="201"/>
      <c r="AE87" s="201"/>
      <c r="AF87" s="201"/>
      <c r="AG87" s="871"/>
      <c r="AH87" s="872"/>
      <c r="AI87" s="872"/>
      <c r="AJ87" s="873"/>
      <c r="AK87" s="201"/>
      <c r="AL87" s="201"/>
      <c r="AM87" s="201"/>
      <c r="AN87" s="201"/>
      <c r="AO87" s="871"/>
      <c r="AP87" s="872"/>
      <c r="AQ87" s="872"/>
      <c r="AR87" s="873"/>
      <c r="AS87" s="201"/>
      <c r="AT87" s="201"/>
      <c r="AU87" s="201"/>
      <c r="AV87" s="201"/>
      <c r="AW87" s="871"/>
      <c r="AX87" s="872"/>
      <c r="AY87" s="872"/>
      <c r="AZ87" s="873"/>
      <c r="BA87" s="201"/>
      <c r="BB87" s="201"/>
      <c r="BC87" s="201"/>
      <c r="BD87" s="201"/>
      <c r="BE87" s="871"/>
      <c r="BF87" s="872"/>
      <c r="BG87" s="872"/>
      <c r="BH87" s="873"/>
      <c r="BI87" s="201"/>
      <c r="BJ87" s="201"/>
      <c r="BK87" s="201"/>
      <c r="BL87" s="201"/>
      <c r="BM87" s="871"/>
      <c r="BN87" s="872"/>
      <c r="BO87" s="872"/>
      <c r="BP87" s="873"/>
      <c r="BQ87" s="314"/>
    </row>
    <row r="88" spans="3:69" ht="22.15" customHeight="1">
      <c r="C88" s="865"/>
      <c r="D88" s="866"/>
      <c r="E88" s="866"/>
      <c r="F88" s="867"/>
      <c r="G88" s="78"/>
      <c r="H88" s="78"/>
      <c r="I88" s="865"/>
      <c r="J88" s="866"/>
      <c r="K88" s="866"/>
      <c r="L88" s="867"/>
      <c r="M88" s="201"/>
      <c r="N88" s="201"/>
      <c r="O88" s="201"/>
      <c r="P88" s="201"/>
      <c r="Q88" s="865"/>
      <c r="R88" s="866"/>
      <c r="S88" s="866"/>
      <c r="T88" s="867"/>
      <c r="U88" s="201"/>
      <c r="V88" s="201"/>
      <c r="W88" s="201"/>
      <c r="X88" s="201"/>
      <c r="Y88" s="874"/>
      <c r="Z88" s="875"/>
      <c r="AA88" s="875"/>
      <c r="AB88" s="876"/>
      <c r="AC88" s="201"/>
      <c r="AD88" s="201"/>
      <c r="AE88" s="201"/>
      <c r="AF88" s="201"/>
      <c r="AG88" s="874"/>
      <c r="AH88" s="875"/>
      <c r="AI88" s="875"/>
      <c r="AJ88" s="876"/>
      <c r="AK88" s="201"/>
      <c r="AL88" s="201"/>
      <c r="AM88" s="201"/>
      <c r="AN88" s="201"/>
      <c r="AO88" s="874"/>
      <c r="AP88" s="875"/>
      <c r="AQ88" s="875"/>
      <c r="AR88" s="876"/>
      <c r="AS88" s="201"/>
      <c r="AT88" s="201"/>
      <c r="AU88" s="201"/>
      <c r="AV88" s="201"/>
      <c r="AW88" s="874"/>
      <c r="AX88" s="875"/>
      <c r="AY88" s="875"/>
      <c r="AZ88" s="876"/>
      <c r="BA88" s="201"/>
      <c r="BB88" s="201"/>
      <c r="BC88" s="201"/>
      <c r="BD88" s="201"/>
      <c r="BE88" s="874"/>
      <c r="BF88" s="875"/>
      <c r="BG88" s="875"/>
      <c r="BH88" s="876"/>
      <c r="BI88" s="201"/>
      <c r="BJ88" s="201"/>
      <c r="BK88" s="201"/>
      <c r="BL88" s="201"/>
      <c r="BM88" s="874"/>
      <c r="BN88" s="875"/>
      <c r="BO88" s="875"/>
      <c r="BP88" s="876"/>
      <c r="BQ88" s="314"/>
    </row>
    <row r="89" spans="3:69" ht="22.15" customHeight="1">
      <c r="C89" s="865"/>
      <c r="D89" s="866"/>
      <c r="E89" s="866"/>
      <c r="F89" s="867"/>
      <c r="G89" s="78"/>
      <c r="H89" s="78"/>
      <c r="I89" s="865"/>
      <c r="J89" s="866"/>
      <c r="K89" s="866"/>
      <c r="L89" s="867"/>
      <c r="M89" s="201"/>
      <c r="N89" s="201"/>
      <c r="O89" s="201"/>
      <c r="P89" s="201"/>
      <c r="Q89" s="865"/>
      <c r="R89" s="866"/>
      <c r="S89" s="866"/>
      <c r="T89" s="867"/>
      <c r="U89" s="201"/>
      <c r="V89" s="201"/>
      <c r="W89" s="201"/>
      <c r="X89" s="201"/>
      <c r="Y89" s="874"/>
      <c r="Z89" s="875"/>
      <c r="AA89" s="875"/>
      <c r="AB89" s="876"/>
      <c r="AC89" s="201"/>
      <c r="AD89" s="201"/>
      <c r="AE89" s="201"/>
      <c r="AF89" s="201"/>
      <c r="AG89" s="874"/>
      <c r="AH89" s="875"/>
      <c r="AI89" s="875"/>
      <c r="AJ89" s="876"/>
      <c r="AK89" s="201"/>
      <c r="AL89" s="201"/>
      <c r="AM89" s="201"/>
      <c r="AN89" s="201"/>
      <c r="AO89" s="874"/>
      <c r="AP89" s="875"/>
      <c r="AQ89" s="875"/>
      <c r="AR89" s="876"/>
      <c r="AS89" s="201"/>
      <c r="AT89" s="201"/>
      <c r="AU89" s="201"/>
      <c r="AV89" s="201"/>
      <c r="AW89" s="874"/>
      <c r="AX89" s="875"/>
      <c r="AY89" s="875"/>
      <c r="AZ89" s="876"/>
      <c r="BA89" s="201"/>
      <c r="BB89" s="201"/>
      <c r="BC89" s="201"/>
      <c r="BD89" s="201"/>
      <c r="BE89" s="874"/>
      <c r="BF89" s="875"/>
      <c r="BG89" s="875"/>
      <c r="BH89" s="876"/>
      <c r="BI89" s="201"/>
      <c r="BJ89" s="201"/>
      <c r="BK89" s="201"/>
      <c r="BL89" s="201"/>
      <c r="BM89" s="874"/>
      <c r="BN89" s="875"/>
      <c r="BO89" s="875"/>
      <c r="BP89" s="876"/>
      <c r="BQ89" s="314"/>
    </row>
    <row r="90" spans="3:69" ht="22.15" customHeight="1">
      <c r="C90" s="865"/>
      <c r="D90" s="866"/>
      <c r="E90" s="866"/>
      <c r="F90" s="867"/>
      <c r="G90" s="78"/>
      <c r="H90" s="78"/>
      <c r="I90" s="865"/>
      <c r="J90" s="866"/>
      <c r="K90" s="866"/>
      <c r="L90" s="867"/>
      <c r="M90" s="201"/>
      <c r="N90" s="201"/>
      <c r="O90" s="201"/>
      <c r="P90" s="201"/>
      <c r="Q90" s="865"/>
      <c r="R90" s="866"/>
      <c r="S90" s="866"/>
      <c r="T90" s="867"/>
      <c r="U90" s="201"/>
      <c r="V90" s="201"/>
      <c r="W90" s="201"/>
      <c r="X90" s="201"/>
      <c r="Y90" s="874"/>
      <c r="Z90" s="875"/>
      <c r="AA90" s="875"/>
      <c r="AB90" s="876"/>
      <c r="AC90" s="201"/>
      <c r="AD90" s="201"/>
      <c r="AE90" s="201"/>
      <c r="AF90" s="201"/>
      <c r="AG90" s="874"/>
      <c r="AH90" s="875"/>
      <c r="AI90" s="875"/>
      <c r="AJ90" s="876"/>
      <c r="AK90" s="201"/>
      <c r="AL90" s="201"/>
      <c r="AM90" s="201"/>
      <c r="AN90" s="201"/>
      <c r="AO90" s="874"/>
      <c r="AP90" s="875"/>
      <c r="AQ90" s="875"/>
      <c r="AR90" s="876"/>
      <c r="AS90" s="201"/>
      <c r="AT90" s="201"/>
      <c r="AU90" s="201"/>
      <c r="AV90" s="201"/>
      <c r="AW90" s="874"/>
      <c r="AX90" s="875"/>
      <c r="AY90" s="875"/>
      <c r="AZ90" s="876"/>
      <c r="BA90" s="201"/>
      <c r="BB90" s="201"/>
      <c r="BC90" s="201"/>
      <c r="BD90" s="201"/>
      <c r="BE90" s="874"/>
      <c r="BF90" s="875"/>
      <c r="BG90" s="875"/>
      <c r="BH90" s="876"/>
      <c r="BI90" s="201"/>
      <c r="BJ90" s="201"/>
      <c r="BK90" s="201"/>
      <c r="BL90" s="201"/>
      <c r="BM90" s="874"/>
      <c r="BN90" s="875"/>
      <c r="BO90" s="875"/>
      <c r="BP90" s="876"/>
      <c r="BQ90" s="314"/>
    </row>
    <row r="91" spans="3:69" ht="22.15" customHeight="1">
      <c r="C91" s="865"/>
      <c r="D91" s="866"/>
      <c r="E91" s="866"/>
      <c r="F91" s="867"/>
      <c r="G91" s="78"/>
      <c r="H91" s="78"/>
      <c r="I91" s="865"/>
      <c r="J91" s="866"/>
      <c r="K91" s="866"/>
      <c r="L91" s="867"/>
      <c r="M91" s="201"/>
      <c r="N91" s="201"/>
      <c r="O91" s="201"/>
      <c r="P91" s="201"/>
      <c r="Q91" s="865"/>
      <c r="R91" s="866"/>
      <c r="S91" s="866"/>
      <c r="T91" s="867"/>
      <c r="U91" s="201"/>
      <c r="V91" s="201"/>
      <c r="W91" s="201"/>
      <c r="X91" s="201"/>
      <c r="Y91" s="874"/>
      <c r="Z91" s="875"/>
      <c r="AA91" s="875"/>
      <c r="AB91" s="876"/>
      <c r="AC91" s="201"/>
      <c r="AD91" s="201"/>
      <c r="AE91" s="201"/>
      <c r="AF91" s="201"/>
      <c r="AG91" s="874"/>
      <c r="AH91" s="875"/>
      <c r="AI91" s="875"/>
      <c r="AJ91" s="876"/>
      <c r="AK91" s="201"/>
      <c r="AL91" s="201"/>
      <c r="AM91" s="201"/>
      <c r="AN91" s="201"/>
      <c r="AO91" s="874"/>
      <c r="AP91" s="875"/>
      <c r="AQ91" s="875"/>
      <c r="AR91" s="876"/>
      <c r="AS91" s="201"/>
      <c r="AT91" s="201"/>
      <c r="AU91" s="201"/>
      <c r="AV91" s="201"/>
      <c r="AW91" s="874"/>
      <c r="AX91" s="875"/>
      <c r="AY91" s="875"/>
      <c r="AZ91" s="876"/>
      <c r="BA91" s="201"/>
      <c r="BB91" s="201"/>
      <c r="BC91" s="201"/>
      <c r="BD91" s="201"/>
      <c r="BE91" s="874"/>
      <c r="BF91" s="875"/>
      <c r="BG91" s="875"/>
      <c r="BH91" s="876"/>
      <c r="BI91" s="201"/>
      <c r="BJ91" s="201"/>
      <c r="BK91" s="201"/>
      <c r="BL91" s="201"/>
      <c r="BM91" s="874"/>
      <c r="BN91" s="875"/>
      <c r="BO91" s="875"/>
      <c r="BP91" s="876"/>
      <c r="BQ91" s="314"/>
    </row>
    <row r="92" spans="3:69" ht="22.15" customHeight="1">
      <c r="C92" s="865"/>
      <c r="D92" s="866"/>
      <c r="E92" s="866"/>
      <c r="F92" s="867"/>
      <c r="G92" s="78"/>
      <c r="H92" s="78"/>
      <c r="I92" s="865"/>
      <c r="J92" s="866"/>
      <c r="K92" s="866"/>
      <c r="L92" s="867"/>
      <c r="M92" s="201"/>
      <c r="N92" s="201"/>
      <c r="O92" s="201"/>
      <c r="P92" s="201"/>
      <c r="Q92" s="865"/>
      <c r="R92" s="866"/>
      <c r="S92" s="866"/>
      <c r="T92" s="867"/>
      <c r="U92" s="201"/>
      <c r="V92" s="201"/>
      <c r="W92" s="201"/>
      <c r="X92" s="201"/>
      <c r="Y92" s="874"/>
      <c r="Z92" s="875"/>
      <c r="AA92" s="875"/>
      <c r="AB92" s="876"/>
      <c r="AC92" s="201"/>
      <c r="AD92" s="201"/>
      <c r="AE92" s="201"/>
      <c r="AF92" s="201"/>
      <c r="AG92" s="874"/>
      <c r="AH92" s="875"/>
      <c r="AI92" s="875"/>
      <c r="AJ92" s="876"/>
      <c r="AK92" s="201"/>
      <c r="AL92" s="201"/>
      <c r="AM92" s="201"/>
      <c r="AN92" s="201"/>
      <c r="AO92" s="874"/>
      <c r="AP92" s="875"/>
      <c r="AQ92" s="875"/>
      <c r="AR92" s="876"/>
      <c r="AS92" s="201"/>
      <c r="AT92" s="201"/>
      <c r="AU92" s="201"/>
      <c r="AV92" s="201"/>
      <c r="AW92" s="874"/>
      <c r="AX92" s="875"/>
      <c r="AY92" s="875"/>
      <c r="AZ92" s="876"/>
      <c r="BA92" s="201"/>
      <c r="BB92" s="201"/>
      <c r="BC92" s="201"/>
      <c r="BD92" s="201"/>
      <c r="BE92" s="874"/>
      <c r="BF92" s="875"/>
      <c r="BG92" s="875"/>
      <c r="BH92" s="876"/>
      <c r="BI92" s="201"/>
      <c r="BJ92" s="201"/>
      <c r="BK92" s="201"/>
      <c r="BL92" s="201"/>
      <c r="BM92" s="874"/>
      <c r="BN92" s="875"/>
      <c r="BO92" s="875"/>
      <c r="BP92" s="876"/>
      <c r="BQ92" s="314"/>
    </row>
    <row r="93" spans="3:69" ht="22.15" customHeight="1">
      <c r="C93" s="865"/>
      <c r="D93" s="866"/>
      <c r="E93" s="866"/>
      <c r="F93" s="867"/>
      <c r="G93" s="78"/>
      <c r="H93" s="78"/>
      <c r="I93" s="865"/>
      <c r="J93" s="866"/>
      <c r="K93" s="866"/>
      <c r="L93" s="867"/>
      <c r="M93" s="201"/>
      <c r="N93" s="201"/>
      <c r="O93" s="201"/>
      <c r="P93" s="201"/>
      <c r="Q93" s="865"/>
      <c r="R93" s="866"/>
      <c r="S93" s="866"/>
      <c r="T93" s="867"/>
      <c r="U93" s="201"/>
      <c r="V93" s="201"/>
      <c r="W93" s="201"/>
      <c r="X93" s="201"/>
      <c r="Y93" s="874"/>
      <c r="Z93" s="875"/>
      <c r="AA93" s="875"/>
      <c r="AB93" s="876"/>
      <c r="AC93" s="201"/>
      <c r="AD93" s="201"/>
      <c r="AE93" s="201"/>
      <c r="AF93" s="201"/>
      <c r="AG93" s="874"/>
      <c r="AH93" s="875"/>
      <c r="AI93" s="875"/>
      <c r="AJ93" s="876"/>
      <c r="AK93" s="201"/>
      <c r="AL93" s="201"/>
      <c r="AM93" s="201"/>
      <c r="AN93" s="201"/>
      <c r="AO93" s="874"/>
      <c r="AP93" s="875"/>
      <c r="AQ93" s="875"/>
      <c r="AR93" s="876"/>
      <c r="AS93" s="201"/>
      <c r="AT93" s="201"/>
      <c r="AU93" s="201"/>
      <c r="AV93" s="201"/>
      <c r="AW93" s="874"/>
      <c r="AX93" s="875"/>
      <c r="AY93" s="875"/>
      <c r="AZ93" s="876"/>
      <c r="BA93" s="201"/>
      <c r="BB93" s="201"/>
      <c r="BC93" s="201"/>
      <c r="BD93" s="201"/>
      <c r="BE93" s="874"/>
      <c r="BF93" s="875"/>
      <c r="BG93" s="875"/>
      <c r="BH93" s="876"/>
      <c r="BI93" s="201"/>
      <c r="BJ93" s="201"/>
      <c r="BK93" s="201"/>
      <c r="BL93" s="201"/>
      <c r="BM93" s="874"/>
      <c r="BN93" s="875"/>
      <c r="BO93" s="875"/>
      <c r="BP93" s="876"/>
      <c r="BQ93" s="314"/>
    </row>
    <row r="94" spans="3:69" ht="22.15" customHeight="1">
      <c r="C94" s="865"/>
      <c r="D94" s="866"/>
      <c r="E94" s="866"/>
      <c r="F94" s="867"/>
      <c r="G94" s="78"/>
      <c r="H94" s="78"/>
      <c r="I94" s="865"/>
      <c r="J94" s="866"/>
      <c r="K94" s="866"/>
      <c r="L94" s="867"/>
      <c r="M94" s="201"/>
      <c r="N94" s="201"/>
      <c r="O94" s="201"/>
      <c r="P94" s="201"/>
      <c r="Q94" s="865"/>
      <c r="R94" s="866"/>
      <c r="S94" s="866"/>
      <c r="T94" s="867"/>
      <c r="U94" s="201"/>
      <c r="V94" s="201"/>
      <c r="W94" s="201"/>
      <c r="X94" s="201"/>
      <c r="Y94" s="874"/>
      <c r="Z94" s="875"/>
      <c r="AA94" s="875"/>
      <c r="AB94" s="876"/>
      <c r="AC94" s="201"/>
      <c r="AD94" s="201"/>
      <c r="AE94" s="201"/>
      <c r="AF94" s="201"/>
      <c r="AG94" s="874"/>
      <c r="AH94" s="875"/>
      <c r="AI94" s="875"/>
      <c r="AJ94" s="876"/>
      <c r="AK94" s="201"/>
      <c r="AL94" s="201"/>
      <c r="AM94" s="201"/>
      <c r="AN94" s="201"/>
      <c r="AO94" s="874"/>
      <c r="AP94" s="875"/>
      <c r="AQ94" s="875"/>
      <c r="AR94" s="876"/>
      <c r="AS94" s="201"/>
      <c r="AT94" s="201"/>
      <c r="AU94" s="201"/>
      <c r="AV94" s="201"/>
      <c r="AW94" s="874"/>
      <c r="AX94" s="875"/>
      <c r="AY94" s="875"/>
      <c r="AZ94" s="876"/>
      <c r="BA94" s="201"/>
      <c r="BB94" s="201"/>
      <c r="BC94" s="201"/>
      <c r="BD94" s="201"/>
      <c r="BE94" s="874"/>
      <c r="BF94" s="875"/>
      <c r="BG94" s="875"/>
      <c r="BH94" s="876"/>
      <c r="BI94" s="201"/>
      <c r="BJ94" s="201"/>
      <c r="BK94" s="201"/>
      <c r="BL94" s="201"/>
      <c r="BM94" s="874"/>
      <c r="BN94" s="875"/>
      <c r="BO94" s="875"/>
      <c r="BP94" s="876"/>
      <c r="BQ94" s="314"/>
    </row>
    <row r="95" spans="3:69" ht="22.15" customHeight="1">
      <c r="C95" s="865"/>
      <c r="D95" s="866"/>
      <c r="E95" s="866"/>
      <c r="F95" s="867"/>
      <c r="G95" s="78"/>
      <c r="H95" s="78"/>
      <c r="I95" s="865"/>
      <c r="J95" s="866"/>
      <c r="K95" s="866"/>
      <c r="L95" s="867"/>
      <c r="M95" s="201"/>
      <c r="N95" s="201"/>
      <c r="O95" s="201"/>
      <c r="P95" s="201"/>
      <c r="Q95" s="865"/>
      <c r="R95" s="866"/>
      <c r="S95" s="866"/>
      <c r="T95" s="867"/>
      <c r="U95" s="201"/>
      <c r="V95" s="201"/>
      <c r="W95" s="201"/>
      <c r="X95" s="201"/>
      <c r="Y95" s="874"/>
      <c r="Z95" s="875"/>
      <c r="AA95" s="875"/>
      <c r="AB95" s="876"/>
      <c r="AC95" s="201"/>
      <c r="AD95" s="201"/>
      <c r="AE95" s="201"/>
      <c r="AF95" s="201"/>
      <c r="AG95" s="874"/>
      <c r="AH95" s="875"/>
      <c r="AI95" s="875"/>
      <c r="AJ95" s="876"/>
      <c r="AK95" s="201"/>
      <c r="AL95" s="201"/>
      <c r="AM95" s="201"/>
      <c r="AN95" s="201"/>
      <c r="AO95" s="874"/>
      <c r="AP95" s="875"/>
      <c r="AQ95" s="875"/>
      <c r="AR95" s="876"/>
      <c r="AS95" s="201"/>
      <c r="AT95" s="201"/>
      <c r="AU95" s="201"/>
      <c r="AV95" s="201"/>
      <c r="AW95" s="874"/>
      <c r="AX95" s="875"/>
      <c r="AY95" s="875"/>
      <c r="AZ95" s="876"/>
      <c r="BA95" s="201"/>
      <c r="BB95" s="201"/>
      <c r="BC95" s="201"/>
      <c r="BD95" s="201"/>
      <c r="BE95" s="874"/>
      <c r="BF95" s="875"/>
      <c r="BG95" s="875"/>
      <c r="BH95" s="876"/>
      <c r="BI95" s="201"/>
      <c r="BJ95" s="201"/>
      <c r="BK95" s="201"/>
      <c r="BL95" s="201"/>
      <c r="BM95" s="874"/>
      <c r="BN95" s="875"/>
      <c r="BO95" s="875"/>
      <c r="BP95" s="876"/>
      <c r="BQ95" s="314"/>
    </row>
    <row r="96" spans="3:69" ht="69.75" customHeight="1">
      <c r="C96" s="865"/>
      <c r="D96" s="866"/>
      <c r="E96" s="866"/>
      <c r="F96" s="867"/>
      <c r="G96" s="78"/>
      <c r="H96" s="78"/>
      <c r="I96" s="865"/>
      <c r="J96" s="866"/>
      <c r="K96" s="866"/>
      <c r="L96" s="867"/>
      <c r="M96" s="201"/>
      <c r="N96" s="201"/>
      <c r="O96" s="201"/>
      <c r="P96" s="201"/>
      <c r="Q96" s="865"/>
      <c r="R96" s="866"/>
      <c r="S96" s="866"/>
      <c r="T96" s="867"/>
      <c r="U96" s="201"/>
      <c r="V96" s="201"/>
      <c r="W96" s="201"/>
      <c r="X96" s="201"/>
      <c r="Y96" s="874"/>
      <c r="Z96" s="875"/>
      <c r="AA96" s="875"/>
      <c r="AB96" s="876"/>
      <c r="AC96" s="201"/>
      <c r="AD96" s="201"/>
      <c r="AE96" s="201"/>
      <c r="AF96" s="201"/>
      <c r="AG96" s="874"/>
      <c r="AH96" s="875"/>
      <c r="AI96" s="875"/>
      <c r="AJ96" s="876"/>
      <c r="AK96" s="201"/>
      <c r="AL96" s="201"/>
      <c r="AM96" s="201"/>
      <c r="AN96" s="201"/>
      <c r="AO96" s="874"/>
      <c r="AP96" s="875"/>
      <c r="AQ96" s="875"/>
      <c r="AR96" s="876"/>
      <c r="AS96" s="201"/>
      <c r="AT96" s="201"/>
      <c r="AU96" s="201"/>
      <c r="AV96" s="201"/>
      <c r="AW96" s="874"/>
      <c r="AX96" s="875"/>
      <c r="AY96" s="875"/>
      <c r="AZ96" s="876"/>
      <c r="BA96" s="201"/>
      <c r="BB96" s="201"/>
      <c r="BC96" s="201"/>
      <c r="BD96" s="201"/>
      <c r="BE96" s="874"/>
      <c r="BF96" s="875"/>
      <c r="BG96" s="875"/>
      <c r="BH96" s="876"/>
      <c r="BI96" s="201"/>
      <c r="BJ96" s="201"/>
      <c r="BK96" s="201"/>
      <c r="BL96" s="201"/>
      <c r="BM96" s="874"/>
      <c r="BN96" s="875"/>
      <c r="BO96" s="875"/>
      <c r="BP96" s="876"/>
      <c r="BQ96" s="314"/>
    </row>
    <row r="97" spans="1:69" ht="22.15" customHeight="1">
      <c r="C97" s="865"/>
      <c r="D97" s="866"/>
      <c r="E97" s="866"/>
      <c r="F97" s="867"/>
      <c r="G97" s="78"/>
      <c r="H97" s="78"/>
      <c r="I97" s="865"/>
      <c r="J97" s="866"/>
      <c r="K97" s="866"/>
      <c r="L97" s="867"/>
      <c r="M97" s="201"/>
      <c r="N97" s="201"/>
      <c r="O97" s="201"/>
      <c r="P97" s="201"/>
      <c r="Q97" s="865"/>
      <c r="R97" s="866"/>
      <c r="S97" s="866"/>
      <c r="T97" s="867"/>
      <c r="U97" s="201"/>
      <c r="V97" s="201"/>
      <c r="W97" s="201"/>
      <c r="X97" s="201"/>
      <c r="Y97" s="874"/>
      <c r="Z97" s="875"/>
      <c r="AA97" s="875"/>
      <c r="AB97" s="876"/>
      <c r="AC97" s="201"/>
      <c r="AD97" s="201"/>
      <c r="AE97" s="201"/>
      <c r="AF97" s="201"/>
      <c r="AG97" s="874"/>
      <c r="AH97" s="875"/>
      <c r="AI97" s="875"/>
      <c r="AJ97" s="876"/>
      <c r="AK97" s="201"/>
      <c r="AL97" s="201"/>
      <c r="AM97" s="201"/>
      <c r="AN97" s="201"/>
      <c r="AO97" s="874"/>
      <c r="AP97" s="875"/>
      <c r="AQ97" s="875"/>
      <c r="AR97" s="876"/>
      <c r="AS97" s="201"/>
      <c r="AT97" s="201"/>
      <c r="AU97" s="201"/>
      <c r="AV97" s="201"/>
      <c r="AW97" s="874"/>
      <c r="AX97" s="875"/>
      <c r="AY97" s="875"/>
      <c r="AZ97" s="876"/>
      <c r="BA97" s="201"/>
      <c r="BB97" s="201"/>
      <c r="BC97" s="201"/>
      <c r="BD97" s="201"/>
      <c r="BE97" s="874"/>
      <c r="BF97" s="875"/>
      <c r="BG97" s="875"/>
      <c r="BH97" s="876"/>
      <c r="BI97" s="201"/>
      <c r="BJ97" s="201"/>
      <c r="BK97" s="201"/>
      <c r="BL97" s="201"/>
      <c r="BM97" s="874"/>
      <c r="BN97" s="875"/>
      <c r="BO97" s="875"/>
      <c r="BP97" s="876"/>
      <c r="BQ97" s="314"/>
    </row>
    <row r="98" spans="1:69" ht="22.15" customHeight="1">
      <c r="C98" s="865"/>
      <c r="D98" s="866"/>
      <c r="E98" s="866"/>
      <c r="F98" s="867"/>
      <c r="G98" s="78"/>
      <c r="H98" s="78"/>
      <c r="I98" s="865"/>
      <c r="J98" s="866"/>
      <c r="K98" s="866"/>
      <c r="L98" s="867"/>
      <c r="M98" s="201"/>
      <c r="N98" s="201"/>
      <c r="O98" s="201"/>
      <c r="P98" s="201"/>
      <c r="Q98" s="865"/>
      <c r="R98" s="866"/>
      <c r="S98" s="866"/>
      <c r="T98" s="867"/>
      <c r="U98" s="201"/>
      <c r="V98" s="201"/>
      <c r="W98" s="201"/>
      <c r="X98" s="201"/>
      <c r="Y98" s="874"/>
      <c r="Z98" s="875"/>
      <c r="AA98" s="875"/>
      <c r="AB98" s="876"/>
      <c r="AC98" s="201"/>
      <c r="AD98" s="201"/>
      <c r="AE98" s="201"/>
      <c r="AF98" s="201"/>
      <c r="AG98" s="874"/>
      <c r="AH98" s="875"/>
      <c r="AI98" s="875"/>
      <c r="AJ98" s="876"/>
      <c r="AK98" s="201"/>
      <c r="AL98" s="201"/>
      <c r="AM98" s="201"/>
      <c r="AN98" s="201"/>
      <c r="AO98" s="874"/>
      <c r="AP98" s="875"/>
      <c r="AQ98" s="875"/>
      <c r="AR98" s="876"/>
      <c r="AS98" s="201"/>
      <c r="AT98" s="201"/>
      <c r="AU98" s="201"/>
      <c r="AV98" s="201"/>
      <c r="AW98" s="874"/>
      <c r="AX98" s="875"/>
      <c r="AY98" s="875"/>
      <c r="AZ98" s="876"/>
      <c r="BA98" s="201"/>
      <c r="BB98" s="201"/>
      <c r="BC98" s="201"/>
      <c r="BD98" s="201"/>
      <c r="BE98" s="874"/>
      <c r="BF98" s="875"/>
      <c r="BG98" s="875"/>
      <c r="BH98" s="876"/>
      <c r="BI98" s="201"/>
      <c r="BJ98" s="201"/>
      <c r="BK98" s="201"/>
      <c r="BL98" s="201"/>
      <c r="BM98" s="874"/>
      <c r="BN98" s="875"/>
      <c r="BO98" s="875"/>
      <c r="BP98" s="876"/>
      <c r="BQ98" s="314"/>
    </row>
    <row r="99" spans="1:69" ht="15.75">
      <c r="C99" s="865"/>
      <c r="D99" s="866"/>
      <c r="E99" s="866"/>
      <c r="F99" s="867"/>
      <c r="G99" s="78"/>
      <c r="H99" s="78"/>
      <c r="I99" s="865"/>
      <c r="J99" s="866"/>
      <c r="K99" s="866"/>
      <c r="L99" s="867"/>
      <c r="M99" s="201"/>
      <c r="N99" s="201"/>
      <c r="O99" s="201"/>
      <c r="P99" s="201"/>
      <c r="Q99" s="865"/>
      <c r="R99" s="866"/>
      <c r="S99" s="866"/>
      <c r="T99" s="867"/>
      <c r="U99" s="201"/>
      <c r="V99" s="201"/>
      <c r="W99" s="201"/>
      <c r="X99" s="201"/>
      <c r="Y99" s="874"/>
      <c r="Z99" s="875"/>
      <c r="AA99" s="875"/>
      <c r="AB99" s="876"/>
      <c r="AC99" s="201"/>
      <c r="AD99" s="201"/>
      <c r="AE99" s="201"/>
      <c r="AF99" s="201"/>
      <c r="AG99" s="874"/>
      <c r="AH99" s="875"/>
      <c r="AI99" s="875"/>
      <c r="AJ99" s="876"/>
      <c r="AK99" s="201"/>
      <c r="AL99" s="201"/>
      <c r="AM99" s="201"/>
      <c r="AN99" s="201"/>
      <c r="AO99" s="874"/>
      <c r="AP99" s="875"/>
      <c r="AQ99" s="875"/>
      <c r="AR99" s="876"/>
      <c r="AS99" s="201"/>
      <c r="AT99" s="201"/>
      <c r="AU99" s="201"/>
      <c r="AV99" s="201"/>
      <c r="AW99" s="874"/>
      <c r="AX99" s="875"/>
      <c r="AY99" s="875"/>
      <c r="AZ99" s="876"/>
      <c r="BA99" s="201"/>
      <c r="BB99" s="201"/>
      <c r="BC99" s="201"/>
      <c r="BD99" s="201"/>
      <c r="BE99" s="874"/>
      <c r="BF99" s="875"/>
      <c r="BG99" s="875"/>
      <c r="BH99" s="876"/>
      <c r="BI99" s="201"/>
      <c r="BJ99" s="201"/>
      <c r="BK99" s="201"/>
      <c r="BL99" s="201"/>
      <c r="BM99" s="874"/>
      <c r="BN99" s="875"/>
      <c r="BO99" s="875"/>
      <c r="BP99" s="876"/>
      <c r="BQ99" s="314"/>
    </row>
    <row r="100" spans="1:69" ht="15.75">
      <c r="C100" s="865"/>
      <c r="D100" s="866"/>
      <c r="E100" s="866"/>
      <c r="F100" s="867"/>
      <c r="G100" s="78"/>
      <c r="H100" s="78"/>
      <c r="I100" s="865"/>
      <c r="J100" s="866"/>
      <c r="K100" s="866"/>
      <c r="L100" s="867"/>
      <c r="M100" s="201"/>
      <c r="N100" s="201"/>
      <c r="O100" s="201"/>
      <c r="P100" s="201"/>
      <c r="Q100" s="865"/>
      <c r="R100" s="866"/>
      <c r="S100" s="866"/>
      <c r="T100" s="867"/>
      <c r="U100" s="201"/>
      <c r="V100" s="201"/>
      <c r="W100" s="201"/>
      <c r="X100" s="201"/>
      <c r="Y100" s="874"/>
      <c r="Z100" s="875"/>
      <c r="AA100" s="875"/>
      <c r="AB100" s="876"/>
      <c r="AC100" s="201"/>
      <c r="AD100" s="201"/>
      <c r="AE100" s="201"/>
      <c r="AF100" s="201"/>
      <c r="AG100" s="874"/>
      <c r="AH100" s="875"/>
      <c r="AI100" s="875"/>
      <c r="AJ100" s="876"/>
      <c r="AK100" s="201"/>
      <c r="AL100" s="201"/>
      <c r="AM100" s="201"/>
      <c r="AN100" s="201"/>
      <c r="AO100" s="874"/>
      <c r="AP100" s="875"/>
      <c r="AQ100" s="875"/>
      <c r="AR100" s="876"/>
      <c r="AS100" s="201"/>
      <c r="AT100" s="201"/>
      <c r="AU100" s="201"/>
      <c r="AV100" s="201"/>
      <c r="AW100" s="874"/>
      <c r="AX100" s="875"/>
      <c r="AY100" s="875"/>
      <c r="AZ100" s="876"/>
      <c r="BA100" s="201"/>
      <c r="BB100" s="201"/>
      <c r="BC100" s="201"/>
      <c r="BD100" s="201"/>
      <c r="BE100" s="874"/>
      <c r="BF100" s="875"/>
      <c r="BG100" s="875"/>
      <c r="BH100" s="876"/>
      <c r="BI100" s="201"/>
      <c r="BJ100" s="201"/>
      <c r="BK100" s="201"/>
      <c r="BL100" s="201"/>
      <c r="BM100" s="874"/>
      <c r="BN100" s="875"/>
      <c r="BO100" s="875"/>
      <c r="BP100" s="876"/>
      <c r="BQ100" s="314"/>
    </row>
    <row r="101" spans="1:69" ht="15.75">
      <c r="C101" s="865"/>
      <c r="D101" s="866"/>
      <c r="E101" s="866"/>
      <c r="F101" s="867"/>
      <c r="G101" s="78"/>
      <c r="H101" s="78"/>
      <c r="I101" s="865"/>
      <c r="J101" s="866"/>
      <c r="K101" s="866"/>
      <c r="L101" s="867"/>
      <c r="M101" s="201"/>
      <c r="N101" s="201"/>
      <c r="O101" s="201"/>
      <c r="P101" s="201"/>
      <c r="Q101" s="865"/>
      <c r="R101" s="866"/>
      <c r="S101" s="866"/>
      <c r="T101" s="867"/>
      <c r="U101" s="201"/>
      <c r="V101" s="201"/>
      <c r="W101" s="201"/>
      <c r="X101" s="201"/>
      <c r="Y101" s="874"/>
      <c r="Z101" s="875"/>
      <c r="AA101" s="875"/>
      <c r="AB101" s="876"/>
      <c r="AC101" s="201"/>
      <c r="AD101" s="201"/>
      <c r="AE101" s="201"/>
      <c r="AF101" s="201"/>
      <c r="AG101" s="874"/>
      <c r="AH101" s="875"/>
      <c r="AI101" s="875"/>
      <c r="AJ101" s="876"/>
      <c r="AK101" s="201"/>
      <c r="AL101" s="201"/>
      <c r="AM101" s="201"/>
      <c r="AN101" s="201"/>
      <c r="AO101" s="874"/>
      <c r="AP101" s="875"/>
      <c r="AQ101" s="875"/>
      <c r="AR101" s="876"/>
      <c r="AS101" s="201"/>
      <c r="AT101" s="201"/>
      <c r="AU101" s="201"/>
      <c r="AV101" s="201"/>
      <c r="AW101" s="874"/>
      <c r="AX101" s="875"/>
      <c r="AY101" s="875"/>
      <c r="AZ101" s="876"/>
      <c r="BA101" s="201"/>
      <c r="BB101" s="201"/>
      <c r="BC101" s="201"/>
      <c r="BD101" s="201"/>
      <c r="BE101" s="874"/>
      <c r="BF101" s="875"/>
      <c r="BG101" s="875"/>
      <c r="BH101" s="876"/>
      <c r="BI101" s="201"/>
      <c r="BJ101" s="201"/>
      <c r="BK101" s="201"/>
      <c r="BL101" s="201"/>
      <c r="BM101" s="874"/>
      <c r="BN101" s="875"/>
      <c r="BO101" s="875"/>
      <c r="BP101" s="876"/>
      <c r="BQ101" s="314"/>
    </row>
    <row r="102" spans="1:69" ht="15.75">
      <c r="C102" s="865"/>
      <c r="D102" s="866"/>
      <c r="E102" s="866"/>
      <c r="F102" s="867"/>
      <c r="G102" s="78"/>
      <c r="H102" s="78"/>
      <c r="I102" s="865"/>
      <c r="J102" s="866"/>
      <c r="K102" s="866"/>
      <c r="L102" s="867"/>
      <c r="M102" s="201"/>
      <c r="N102" s="201"/>
      <c r="O102" s="201"/>
      <c r="P102" s="201"/>
      <c r="Q102" s="865"/>
      <c r="R102" s="866"/>
      <c r="S102" s="866"/>
      <c r="T102" s="867"/>
      <c r="U102" s="201"/>
      <c r="V102" s="201"/>
      <c r="W102" s="201"/>
      <c r="X102" s="201"/>
      <c r="Y102" s="874"/>
      <c r="Z102" s="875"/>
      <c r="AA102" s="875"/>
      <c r="AB102" s="876"/>
      <c r="AC102" s="201"/>
      <c r="AD102" s="201"/>
      <c r="AE102" s="201"/>
      <c r="AF102" s="201"/>
      <c r="AG102" s="874"/>
      <c r="AH102" s="875"/>
      <c r="AI102" s="875"/>
      <c r="AJ102" s="876"/>
      <c r="AK102" s="201"/>
      <c r="AL102" s="201"/>
      <c r="AM102" s="201"/>
      <c r="AN102" s="201"/>
      <c r="AO102" s="874"/>
      <c r="AP102" s="875"/>
      <c r="AQ102" s="875"/>
      <c r="AR102" s="876"/>
      <c r="AS102" s="201"/>
      <c r="AT102" s="201"/>
      <c r="AU102" s="201"/>
      <c r="AV102" s="201"/>
      <c r="AW102" s="874"/>
      <c r="AX102" s="875"/>
      <c r="AY102" s="875"/>
      <c r="AZ102" s="876"/>
      <c r="BA102" s="201"/>
      <c r="BB102" s="201"/>
      <c r="BC102" s="201"/>
      <c r="BD102" s="201"/>
      <c r="BE102" s="874"/>
      <c r="BF102" s="875"/>
      <c r="BG102" s="875"/>
      <c r="BH102" s="876"/>
      <c r="BI102" s="201"/>
      <c r="BJ102" s="201"/>
      <c r="BK102" s="201"/>
      <c r="BL102" s="201"/>
      <c r="BM102" s="874"/>
      <c r="BN102" s="875"/>
      <c r="BO102" s="875"/>
      <c r="BP102" s="876"/>
      <c r="BQ102" s="314"/>
    </row>
    <row r="103" spans="1:69" ht="15.75">
      <c r="C103" s="865"/>
      <c r="D103" s="866"/>
      <c r="E103" s="866"/>
      <c r="F103" s="867"/>
      <c r="G103" s="78"/>
      <c r="H103" s="78"/>
      <c r="I103" s="865"/>
      <c r="J103" s="866"/>
      <c r="K103" s="866"/>
      <c r="L103" s="867"/>
      <c r="M103" s="201"/>
      <c r="N103" s="201"/>
      <c r="O103" s="201"/>
      <c r="P103" s="201"/>
      <c r="Q103" s="865"/>
      <c r="R103" s="866"/>
      <c r="S103" s="866"/>
      <c r="T103" s="867"/>
      <c r="U103" s="201"/>
      <c r="V103" s="201"/>
      <c r="W103" s="201"/>
      <c r="X103" s="201"/>
      <c r="Y103" s="874"/>
      <c r="Z103" s="875"/>
      <c r="AA103" s="875"/>
      <c r="AB103" s="876"/>
      <c r="AC103" s="201"/>
      <c r="AD103" s="201"/>
      <c r="AE103" s="201"/>
      <c r="AF103" s="201"/>
      <c r="AG103" s="874"/>
      <c r="AH103" s="875"/>
      <c r="AI103" s="875"/>
      <c r="AJ103" s="876"/>
      <c r="AK103" s="201"/>
      <c r="AL103" s="201"/>
      <c r="AM103" s="201"/>
      <c r="AN103" s="201"/>
      <c r="AO103" s="874"/>
      <c r="AP103" s="875"/>
      <c r="AQ103" s="875"/>
      <c r="AR103" s="876"/>
      <c r="AS103" s="201"/>
      <c r="AT103" s="201"/>
      <c r="AU103" s="201"/>
      <c r="AV103" s="201"/>
      <c r="AW103" s="874"/>
      <c r="AX103" s="875"/>
      <c r="AY103" s="875"/>
      <c r="AZ103" s="876"/>
      <c r="BA103" s="201"/>
      <c r="BB103" s="201"/>
      <c r="BC103" s="201"/>
      <c r="BD103" s="201"/>
      <c r="BE103" s="874"/>
      <c r="BF103" s="875"/>
      <c r="BG103" s="875"/>
      <c r="BH103" s="876"/>
      <c r="BI103" s="201"/>
      <c r="BJ103" s="201"/>
      <c r="BK103" s="201"/>
      <c r="BL103" s="201"/>
      <c r="BM103" s="874"/>
      <c r="BN103" s="875"/>
      <c r="BO103" s="875"/>
      <c r="BP103" s="876"/>
      <c r="BQ103" s="314"/>
    </row>
    <row r="104" spans="1:69" ht="15.75">
      <c r="C104" s="865"/>
      <c r="D104" s="866"/>
      <c r="E104" s="866"/>
      <c r="F104" s="867"/>
      <c r="G104" s="78"/>
      <c r="H104" s="78"/>
      <c r="I104" s="865"/>
      <c r="J104" s="866"/>
      <c r="K104" s="866"/>
      <c r="L104" s="867"/>
      <c r="M104" s="201"/>
      <c r="N104" s="201"/>
      <c r="O104" s="201"/>
      <c r="P104" s="201"/>
      <c r="Q104" s="865"/>
      <c r="R104" s="866"/>
      <c r="S104" s="866"/>
      <c r="T104" s="867"/>
      <c r="U104" s="201"/>
      <c r="V104" s="201"/>
      <c r="W104" s="201"/>
      <c r="X104" s="201"/>
      <c r="Y104" s="874"/>
      <c r="Z104" s="875"/>
      <c r="AA104" s="875"/>
      <c r="AB104" s="876"/>
      <c r="AC104" s="201"/>
      <c r="AD104" s="201"/>
      <c r="AE104" s="201"/>
      <c r="AF104" s="201"/>
      <c r="AG104" s="874"/>
      <c r="AH104" s="875"/>
      <c r="AI104" s="875"/>
      <c r="AJ104" s="876"/>
      <c r="AK104" s="201"/>
      <c r="AL104" s="201"/>
      <c r="AM104" s="201"/>
      <c r="AN104" s="201"/>
      <c r="AO104" s="874"/>
      <c r="AP104" s="875"/>
      <c r="AQ104" s="875"/>
      <c r="AR104" s="876"/>
      <c r="AS104" s="201"/>
      <c r="AT104" s="201"/>
      <c r="AU104" s="201"/>
      <c r="AV104" s="201"/>
      <c r="AW104" s="874"/>
      <c r="AX104" s="875"/>
      <c r="AY104" s="875"/>
      <c r="AZ104" s="876"/>
      <c r="BA104" s="201"/>
      <c r="BB104" s="201"/>
      <c r="BC104" s="201"/>
      <c r="BD104" s="201"/>
      <c r="BE104" s="874"/>
      <c r="BF104" s="875"/>
      <c r="BG104" s="875"/>
      <c r="BH104" s="876"/>
      <c r="BI104" s="201"/>
      <c r="BJ104" s="201"/>
      <c r="BK104" s="201"/>
      <c r="BL104" s="201"/>
      <c r="BM104" s="874"/>
      <c r="BN104" s="875"/>
      <c r="BO104" s="875"/>
      <c r="BP104" s="876"/>
      <c r="BQ104" s="314"/>
    </row>
    <row r="105" spans="1:69" ht="15.75">
      <c r="C105" s="865"/>
      <c r="D105" s="866"/>
      <c r="E105" s="866"/>
      <c r="F105" s="867"/>
      <c r="G105" s="78"/>
      <c r="H105" s="78"/>
      <c r="I105" s="865"/>
      <c r="J105" s="866"/>
      <c r="K105" s="866"/>
      <c r="L105" s="867"/>
      <c r="M105" s="201"/>
      <c r="N105" s="201"/>
      <c r="O105" s="201"/>
      <c r="P105" s="201"/>
      <c r="Q105" s="865"/>
      <c r="R105" s="866"/>
      <c r="S105" s="866"/>
      <c r="T105" s="867"/>
      <c r="U105" s="201"/>
      <c r="V105" s="201"/>
      <c r="W105" s="201"/>
      <c r="X105" s="201"/>
      <c r="Y105" s="874"/>
      <c r="Z105" s="875"/>
      <c r="AA105" s="875"/>
      <c r="AB105" s="876"/>
      <c r="AC105" s="201"/>
      <c r="AD105" s="201"/>
      <c r="AE105" s="201"/>
      <c r="AF105" s="201"/>
      <c r="AG105" s="874"/>
      <c r="AH105" s="875"/>
      <c r="AI105" s="875"/>
      <c r="AJ105" s="876"/>
      <c r="AK105" s="201"/>
      <c r="AL105" s="201"/>
      <c r="AM105" s="201"/>
      <c r="AN105" s="201"/>
      <c r="AO105" s="874"/>
      <c r="AP105" s="875"/>
      <c r="AQ105" s="875"/>
      <c r="AR105" s="876"/>
      <c r="AS105" s="201"/>
      <c r="AT105" s="201"/>
      <c r="AU105" s="201"/>
      <c r="AV105" s="201"/>
      <c r="AW105" s="874"/>
      <c r="AX105" s="875"/>
      <c r="AY105" s="875"/>
      <c r="AZ105" s="876"/>
      <c r="BA105" s="201"/>
      <c r="BB105" s="201"/>
      <c r="BC105" s="201"/>
      <c r="BD105" s="201"/>
      <c r="BE105" s="874"/>
      <c r="BF105" s="875"/>
      <c r="BG105" s="875"/>
      <c r="BH105" s="876"/>
      <c r="BI105" s="201"/>
      <c r="BJ105" s="201"/>
      <c r="BK105" s="201"/>
      <c r="BL105" s="201"/>
      <c r="BM105" s="874"/>
      <c r="BN105" s="875"/>
      <c r="BO105" s="875"/>
      <c r="BP105" s="876"/>
      <c r="BQ105" s="314"/>
    </row>
    <row r="106" spans="1:69" ht="15.75">
      <c r="C106" s="865"/>
      <c r="D106" s="866"/>
      <c r="E106" s="866"/>
      <c r="F106" s="867"/>
      <c r="G106" s="78"/>
      <c r="H106" s="78"/>
      <c r="I106" s="865"/>
      <c r="J106" s="866"/>
      <c r="K106" s="866"/>
      <c r="L106" s="867"/>
      <c r="M106" s="201"/>
      <c r="N106" s="201"/>
      <c r="O106" s="201"/>
      <c r="P106" s="201"/>
      <c r="Q106" s="865"/>
      <c r="R106" s="866"/>
      <c r="S106" s="866"/>
      <c r="T106" s="867"/>
      <c r="U106" s="201"/>
      <c r="V106" s="201"/>
      <c r="W106" s="201"/>
      <c r="X106" s="201"/>
      <c r="Y106" s="874"/>
      <c r="Z106" s="875"/>
      <c r="AA106" s="875"/>
      <c r="AB106" s="876"/>
      <c r="AC106" s="201"/>
      <c r="AD106" s="201"/>
      <c r="AE106" s="201"/>
      <c r="AF106" s="201"/>
      <c r="AG106" s="874"/>
      <c r="AH106" s="875"/>
      <c r="AI106" s="875"/>
      <c r="AJ106" s="876"/>
      <c r="AK106" s="201"/>
      <c r="AL106" s="201"/>
      <c r="AM106" s="201"/>
      <c r="AN106" s="201"/>
      <c r="AO106" s="874"/>
      <c r="AP106" s="875"/>
      <c r="AQ106" s="875"/>
      <c r="AR106" s="876"/>
      <c r="AS106" s="201"/>
      <c r="AT106" s="201"/>
      <c r="AU106" s="201"/>
      <c r="AV106" s="201"/>
      <c r="AW106" s="874"/>
      <c r="AX106" s="875"/>
      <c r="AY106" s="875"/>
      <c r="AZ106" s="876"/>
      <c r="BA106" s="201"/>
      <c r="BB106" s="201"/>
      <c r="BC106" s="201"/>
      <c r="BD106" s="201"/>
      <c r="BE106" s="874"/>
      <c r="BF106" s="875"/>
      <c r="BG106" s="875"/>
      <c r="BH106" s="876"/>
      <c r="BI106" s="201"/>
      <c r="BJ106" s="201"/>
      <c r="BK106" s="201"/>
      <c r="BL106" s="201"/>
      <c r="BM106" s="874"/>
      <c r="BN106" s="875"/>
      <c r="BO106" s="875"/>
      <c r="BP106" s="876"/>
      <c r="BQ106" s="314"/>
    </row>
    <row r="107" spans="1:69" ht="16.5" thickBot="1">
      <c r="C107" s="868"/>
      <c r="D107" s="869"/>
      <c r="E107" s="869"/>
      <c r="F107" s="870"/>
      <c r="G107" s="78"/>
      <c r="H107" s="78"/>
      <c r="I107" s="868"/>
      <c r="J107" s="869"/>
      <c r="K107" s="869"/>
      <c r="L107" s="870"/>
      <c r="M107" s="201"/>
      <c r="N107" s="201"/>
      <c r="O107" s="201"/>
      <c r="P107" s="201"/>
      <c r="Q107" s="868"/>
      <c r="R107" s="869"/>
      <c r="S107" s="869"/>
      <c r="T107" s="870"/>
      <c r="U107" s="201"/>
      <c r="V107" s="201"/>
      <c r="W107" s="201"/>
      <c r="X107" s="201"/>
      <c r="Y107" s="877"/>
      <c r="Z107" s="878"/>
      <c r="AA107" s="878"/>
      <c r="AB107" s="879"/>
      <c r="AC107" s="201"/>
      <c r="AD107" s="201"/>
      <c r="AE107" s="201"/>
      <c r="AF107" s="201"/>
      <c r="AG107" s="877"/>
      <c r="AH107" s="878"/>
      <c r="AI107" s="878"/>
      <c r="AJ107" s="879"/>
      <c r="AK107" s="201"/>
      <c r="AL107" s="201"/>
      <c r="AM107" s="201"/>
      <c r="AN107" s="201"/>
      <c r="AO107" s="877"/>
      <c r="AP107" s="878"/>
      <c r="AQ107" s="878"/>
      <c r="AR107" s="879"/>
      <c r="AS107" s="201"/>
      <c r="AT107" s="201"/>
      <c r="AU107" s="201"/>
      <c r="AV107" s="201"/>
      <c r="AW107" s="877"/>
      <c r="AX107" s="878"/>
      <c r="AY107" s="878"/>
      <c r="AZ107" s="879"/>
      <c r="BA107" s="201"/>
      <c r="BB107" s="201"/>
      <c r="BC107" s="201"/>
      <c r="BD107" s="201"/>
      <c r="BE107" s="877"/>
      <c r="BF107" s="878"/>
      <c r="BG107" s="878"/>
      <c r="BH107" s="879"/>
      <c r="BI107" s="201"/>
      <c r="BJ107" s="201"/>
      <c r="BK107" s="201"/>
      <c r="BL107" s="201"/>
      <c r="BM107" s="877"/>
      <c r="BN107" s="878"/>
      <c r="BO107" s="878"/>
      <c r="BP107" s="879"/>
      <c r="BQ107" s="314"/>
    </row>
    <row r="108" spans="1:69" ht="15.75">
      <c r="A108" s="201"/>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row>
    <row r="109" spans="1:69" ht="15.75">
      <c r="A109" s="201"/>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row>
  </sheetData>
  <mergeCells count="159">
    <mergeCell ref="H75:K76"/>
    <mergeCell ref="I77:J79"/>
    <mergeCell ref="L77:M78"/>
    <mergeCell ref="P77:Q78"/>
    <mergeCell ref="S77:T79"/>
    <mergeCell ref="Y77:Z79"/>
    <mergeCell ref="AB77:AC78"/>
    <mergeCell ref="AF77:AG78"/>
    <mergeCell ref="AI77:AJ79"/>
    <mergeCell ref="R67:S67"/>
    <mergeCell ref="AH67:AO70"/>
    <mergeCell ref="AY67:AZ67"/>
    <mergeCell ref="BE67:BF67"/>
    <mergeCell ref="R68:S68"/>
    <mergeCell ref="AV68:AW69"/>
    <mergeCell ref="AY68:AZ68"/>
    <mergeCell ref="BE68:BF68"/>
    <mergeCell ref="BG68:BH69"/>
    <mergeCell ref="R69:S69"/>
    <mergeCell ref="AC69:AD69"/>
    <mergeCell ref="BE69:BF69"/>
    <mergeCell ref="AG65:AH65"/>
    <mergeCell ref="AO65:AP65"/>
    <mergeCell ref="W65:X65"/>
    <mergeCell ref="AI65:AJ65"/>
    <mergeCell ref="AM65:AN65"/>
    <mergeCell ref="BA65:BB65"/>
    <mergeCell ref="U68:V69"/>
    <mergeCell ref="W66:X66"/>
    <mergeCell ref="BA66:BB66"/>
    <mergeCell ref="AS69:AT69"/>
    <mergeCell ref="AY69:AZ69"/>
    <mergeCell ref="F28:I45"/>
    <mergeCell ref="N28:Q45"/>
    <mergeCell ref="V28:Y45"/>
    <mergeCell ref="AD28:AG45"/>
    <mergeCell ref="AL28:AO45"/>
    <mergeCell ref="AT28:AW45"/>
    <mergeCell ref="BB28:BE45"/>
    <mergeCell ref="BJ28:BM45"/>
    <mergeCell ref="Q47:V48"/>
    <mergeCell ref="AW47:BB48"/>
    <mergeCell ref="BI19:BJ19"/>
    <mergeCell ref="BL19:BM20"/>
    <mergeCell ref="AN20:AO20"/>
    <mergeCell ref="AT20:AU20"/>
    <mergeCell ref="BD20:BE20"/>
    <mergeCell ref="BJ20:BK20"/>
    <mergeCell ref="BF21:BI22"/>
    <mergeCell ref="BB26:BE27"/>
    <mergeCell ref="AT26:AW27"/>
    <mergeCell ref="BJ26:BM27"/>
    <mergeCell ref="BB11:BC11"/>
    <mergeCell ref="BD11:BE12"/>
    <mergeCell ref="Q12:R12"/>
    <mergeCell ref="U12:V12"/>
    <mergeCell ref="Z12:AA12"/>
    <mergeCell ref="AP12:AQ12"/>
    <mergeCell ref="AO19:AP19"/>
    <mergeCell ref="AS19:AT19"/>
    <mergeCell ref="BB19:BC20"/>
    <mergeCell ref="BE19:BF19"/>
    <mergeCell ref="AV12:AW12"/>
    <mergeCell ref="BB12:BC12"/>
    <mergeCell ref="BF12:BG12"/>
    <mergeCell ref="Z13:AA13"/>
    <mergeCell ref="AP13:AQ13"/>
    <mergeCell ref="AR13:AS13"/>
    <mergeCell ref="BF13:BG13"/>
    <mergeCell ref="P14:X18"/>
    <mergeCell ref="AV14:BD18"/>
    <mergeCell ref="N26:Q27"/>
    <mergeCell ref="AL26:AO27"/>
    <mergeCell ref="J21:M22"/>
    <mergeCell ref="Z21:AC22"/>
    <mergeCell ref="AP21:AS22"/>
    <mergeCell ref="F26:I27"/>
    <mergeCell ref="V26:Y27"/>
    <mergeCell ref="AD26:AG27"/>
    <mergeCell ref="E1:BM1"/>
    <mergeCell ref="AA2:AS4"/>
    <mergeCell ref="T5:AY7"/>
    <mergeCell ref="AG8:AH8"/>
    <mergeCell ref="AK8:AL8"/>
    <mergeCell ref="Q10:R10"/>
    <mergeCell ref="U10:V10"/>
    <mergeCell ref="AF10:AM13"/>
    <mergeCell ref="AV10:AW10"/>
    <mergeCell ref="BB10:BC10"/>
    <mergeCell ref="N11:O12"/>
    <mergeCell ref="Q11:R11"/>
    <mergeCell ref="X11:Y12"/>
    <mergeCell ref="U11:V11"/>
    <mergeCell ref="AS11:AT12"/>
    <mergeCell ref="AV11:AW11"/>
    <mergeCell ref="F19:G20"/>
    <mergeCell ref="I19:J19"/>
    <mergeCell ref="M19:N19"/>
    <mergeCell ref="P19:Q20"/>
    <mergeCell ref="V19:W20"/>
    <mergeCell ref="Y19:Z19"/>
    <mergeCell ref="AC19:AD19"/>
    <mergeCell ref="AF19:AG20"/>
    <mergeCell ref="AL19:AM20"/>
    <mergeCell ref="N20:O20"/>
    <mergeCell ref="X20:Y20"/>
    <mergeCell ref="AD20:AE20"/>
    <mergeCell ref="L49:M50"/>
    <mergeCell ref="Z49:AA50"/>
    <mergeCell ref="AR49:AS50"/>
    <mergeCell ref="BF49:BG50"/>
    <mergeCell ref="E56:BM56"/>
    <mergeCell ref="AG61:AP62"/>
    <mergeCell ref="AI64:AJ64"/>
    <mergeCell ref="AM64:AN64"/>
    <mergeCell ref="T57:BB57"/>
    <mergeCell ref="BI69:BJ69"/>
    <mergeCell ref="AC70:AD70"/>
    <mergeCell ref="AS70:AT70"/>
    <mergeCell ref="AU70:AV70"/>
    <mergeCell ref="BI70:BJ70"/>
    <mergeCell ref="Q71:W75"/>
    <mergeCell ref="AY71:BG75"/>
    <mergeCell ref="BL77:BM78"/>
    <mergeCell ref="BO77:BP79"/>
    <mergeCell ref="Q79:R79"/>
    <mergeCell ref="AA79:AB79"/>
    <mergeCell ref="AG79:AH79"/>
    <mergeCell ref="AQ79:AR79"/>
    <mergeCell ref="AW79:AX79"/>
    <mergeCell ref="BG79:BH79"/>
    <mergeCell ref="BM79:BN79"/>
    <mergeCell ref="AO77:AP79"/>
    <mergeCell ref="AR77:AS78"/>
    <mergeCell ref="AV77:AW78"/>
    <mergeCell ref="BE77:BF79"/>
    <mergeCell ref="BH77:BI78"/>
    <mergeCell ref="M80:P81"/>
    <mergeCell ref="AC80:AF81"/>
    <mergeCell ref="AS80:AV81"/>
    <mergeCell ref="BI80:BL81"/>
    <mergeCell ref="C85:F86"/>
    <mergeCell ref="I85:L86"/>
    <mergeCell ref="Q85:T86"/>
    <mergeCell ref="Y85:AB86"/>
    <mergeCell ref="AG85:AJ86"/>
    <mergeCell ref="AO85:AR86"/>
    <mergeCell ref="AW85:AZ86"/>
    <mergeCell ref="BE85:BH86"/>
    <mergeCell ref="BM85:BP86"/>
    <mergeCell ref="C87:F107"/>
    <mergeCell ref="I87:L107"/>
    <mergeCell ref="Q87:T107"/>
    <mergeCell ref="Y87:AB107"/>
    <mergeCell ref="AG87:AJ107"/>
    <mergeCell ref="AO87:AR107"/>
    <mergeCell ref="AW87:AZ107"/>
    <mergeCell ref="BE87:BH107"/>
    <mergeCell ref="BM87:BP107"/>
  </mergeCells>
  <phoneticPr fontId="1"/>
  <printOptions horizontalCentered="1" verticalCentered="1"/>
  <pageMargins left="0.31496062992125984" right="0.31496062992125984" top="0.15748031496062992" bottom="0" header="0.31496062992125984" footer="0.31496062992125984"/>
  <pageSetup paperSize="9" scale="28" orientation="portrait" horizontalDpi="360" verticalDpi="36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4.9989318521683403E-2"/>
    <pageSetUpPr fitToPage="1"/>
  </sheetPr>
  <dimension ref="A1:DQ33"/>
  <sheetViews>
    <sheetView showGridLines="0" zoomScale="40" zoomScaleNormal="40" workbookViewId="0">
      <selection activeCell="X28" sqref="X28"/>
    </sheetView>
  </sheetViews>
  <sheetFormatPr defaultColWidth="2.75" defaultRowHeight="19.5"/>
  <cols>
    <col min="1" max="1" width="6.625" style="79" customWidth="1"/>
    <col min="2" max="2" width="33.75" style="80" customWidth="1"/>
    <col min="3" max="16" width="4.75" style="80" customWidth="1"/>
    <col min="17" max="23" width="4.25" style="80" customWidth="1"/>
    <col min="24" max="24" width="4.625" style="80" customWidth="1"/>
    <col min="25" max="25" width="2.75" style="80" customWidth="1"/>
    <col min="26" max="26" width="5.375" style="80" customWidth="1"/>
    <col min="27" max="28" width="4.375" style="80" customWidth="1"/>
    <col min="29" max="29" width="7.5" style="80" customWidth="1"/>
    <col min="30" max="30" width="8.875" style="80" customWidth="1"/>
    <col min="31" max="31" width="30.125" style="80" customWidth="1"/>
    <col min="32" max="52" width="5.375" style="80" customWidth="1"/>
    <col min="53" max="54" width="4.875" style="80" customWidth="1"/>
    <col min="55" max="118" width="8.875" style="80" customWidth="1"/>
    <col min="119" max="119" width="3.375" style="80" customWidth="1"/>
    <col min="120" max="120" width="22.125" style="80" customWidth="1"/>
    <col min="121" max="241" width="2.75" style="80"/>
    <col min="242" max="242" width="6.625" style="80" customWidth="1"/>
    <col min="243" max="243" width="32.375" style="80" bestFit="1" customWidth="1"/>
    <col min="244" max="270" width="4.25" style="80" customWidth="1"/>
    <col min="271" max="271" width="4.625" style="80" customWidth="1"/>
    <col min="272" max="272" width="2.75" style="80" customWidth="1"/>
    <col min="273" max="274" width="5.375" style="80" customWidth="1"/>
    <col min="275" max="276" width="5.75" style="80" customWidth="1"/>
    <col min="277" max="277" width="2.75" style="80" customWidth="1"/>
    <col min="278" max="278" width="10.375" style="80" customWidth="1"/>
    <col min="279" max="374" width="8.875" style="80" customWidth="1"/>
    <col min="375" max="375" width="3.375" style="80" customWidth="1"/>
    <col min="376" max="376" width="22.125" style="80" customWidth="1"/>
    <col min="377" max="497" width="2.75" style="80"/>
    <col min="498" max="498" width="6.625" style="80" customWidth="1"/>
    <col min="499" max="499" width="32.375" style="80" bestFit="1" customWidth="1"/>
    <col min="500" max="526" width="4.25" style="80" customWidth="1"/>
    <col min="527" max="527" width="4.625" style="80" customWidth="1"/>
    <col min="528" max="528" width="2.75" style="80" customWidth="1"/>
    <col min="529" max="530" width="5.375" style="80" customWidth="1"/>
    <col min="531" max="532" width="5.75" style="80" customWidth="1"/>
    <col min="533" max="533" width="2.75" style="80" customWidth="1"/>
    <col min="534" max="534" width="10.375" style="80" customWidth="1"/>
    <col min="535" max="630" width="8.875" style="80" customWidth="1"/>
    <col min="631" max="631" width="3.375" style="80" customWidth="1"/>
    <col min="632" max="632" width="22.125" style="80" customWidth="1"/>
    <col min="633" max="753" width="2.75" style="80"/>
    <col min="754" max="754" width="6.625" style="80" customWidth="1"/>
    <col min="755" max="755" width="32.375" style="80" bestFit="1" customWidth="1"/>
    <col min="756" max="782" width="4.25" style="80" customWidth="1"/>
    <col min="783" max="783" width="4.625" style="80" customWidth="1"/>
    <col min="784" max="784" width="2.75" style="80" customWidth="1"/>
    <col min="785" max="786" width="5.375" style="80" customWidth="1"/>
    <col min="787" max="788" width="5.75" style="80" customWidth="1"/>
    <col min="789" max="789" width="2.75" style="80" customWidth="1"/>
    <col min="790" max="790" width="10.375" style="80" customWidth="1"/>
    <col min="791" max="886" width="8.875" style="80" customWidth="1"/>
    <col min="887" max="887" width="3.375" style="80" customWidth="1"/>
    <col min="888" max="888" width="22.125" style="80" customWidth="1"/>
    <col min="889" max="1009" width="2.75" style="80"/>
    <col min="1010" max="1010" width="6.625" style="80" customWidth="1"/>
    <col min="1011" max="1011" width="32.375" style="80" bestFit="1" customWidth="1"/>
    <col min="1012" max="1038" width="4.25" style="80" customWidth="1"/>
    <col min="1039" max="1039" width="4.625" style="80" customWidth="1"/>
    <col min="1040" max="1040" width="2.75" style="80" customWidth="1"/>
    <col min="1041" max="1042" width="5.375" style="80" customWidth="1"/>
    <col min="1043" max="1044" width="5.75" style="80" customWidth="1"/>
    <col min="1045" max="1045" width="2.75" style="80" customWidth="1"/>
    <col min="1046" max="1046" width="10.375" style="80" customWidth="1"/>
    <col min="1047" max="1142" width="8.875" style="80" customWidth="1"/>
    <col min="1143" max="1143" width="3.375" style="80" customWidth="1"/>
    <col min="1144" max="1144" width="22.125" style="80" customWidth="1"/>
    <col min="1145" max="1265" width="2.75" style="80"/>
    <col min="1266" max="1266" width="6.625" style="80" customWidth="1"/>
    <col min="1267" max="1267" width="32.375" style="80" bestFit="1" customWidth="1"/>
    <col min="1268" max="1294" width="4.25" style="80" customWidth="1"/>
    <col min="1295" max="1295" width="4.625" style="80" customWidth="1"/>
    <col min="1296" max="1296" width="2.75" style="80" customWidth="1"/>
    <col min="1297" max="1298" width="5.375" style="80" customWidth="1"/>
    <col min="1299" max="1300" width="5.75" style="80" customWidth="1"/>
    <col min="1301" max="1301" width="2.75" style="80" customWidth="1"/>
    <col min="1302" max="1302" width="10.375" style="80" customWidth="1"/>
    <col min="1303" max="1398" width="8.875" style="80" customWidth="1"/>
    <col min="1399" max="1399" width="3.375" style="80" customWidth="1"/>
    <col min="1400" max="1400" width="22.125" style="80" customWidth="1"/>
    <col min="1401" max="1521" width="2.75" style="80"/>
    <col min="1522" max="1522" width="6.625" style="80" customWidth="1"/>
    <col min="1523" max="1523" width="32.375" style="80" bestFit="1" customWidth="1"/>
    <col min="1524" max="1550" width="4.25" style="80" customWidth="1"/>
    <col min="1551" max="1551" width="4.625" style="80" customWidth="1"/>
    <col min="1552" max="1552" width="2.75" style="80" customWidth="1"/>
    <col min="1553" max="1554" width="5.375" style="80" customWidth="1"/>
    <col min="1555" max="1556" width="5.75" style="80" customWidth="1"/>
    <col min="1557" max="1557" width="2.75" style="80" customWidth="1"/>
    <col min="1558" max="1558" width="10.375" style="80" customWidth="1"/>
    <col min="1559" max="1654" width="8.875" style="80" customWidth="1"/>
    <col min="1655" max="1655" width="3.375" style="80" customWidth="1"/>
    <col min="1656" max="1656" width="22.125" style="80" customWidth="1"/>
    <col min="1657" max="1777" width="2.75" style="80"/>
    <col min="1778" max="1778" width="6.625" style="80" customWidth="1"/>
    <col min="1779" max="1779" width="32.375" style="80" bestFit="1" customWidth="1"/>
    <col min="1780" max="1806" width="4.25" style="80" customWidth="1"/>
    <col min="1807" max="1807" width="4.625" style="80" customWidth="1"/>
    <col min="1808" max="1808" width="2.75" style="80" customWidth="1"/>
    <col min="1809" max="1810" width="5.375" style="80" customWidth="1"/>
    <col min="1811" max="1812" width="5.75" style="80" customWidth="1"/>
    <col min="1813" max="1813" width="2.75" style="80" customWidth="1"/>
    <col min="1814" max="1814" width="10.375" style="80" customWidth="1"/>
    <col min="1815" max="1910" width="8.875" style="80" customWidth="1"/>
    <col min="1911" max="1911" width="3.375" style="80" customWidth="1"/>
    <col min="1912" max="1912" width="22.125" style="80" customWidth="1"/>
    <col min="1913" max="2033" width="2.75" style="80"/>
    <col min="2034" max="2034" width="6.625" style="80" customWidth="1"/>
    <col min="2035" max="2035" width="32.375" style="80" bestFit="1" customWidth="1"/>
    <col min="2036" max="2062" width="4.25" style="80" customWidth="1"/>
    <col min="2063" max="2063" width="4.625" style="80" customWidth="1"/>
    <col min="2064" max="2064" width="2.75" style="80" customWidth="1"/>
    <col min="2065" max="2066" width="5.375" style="80" customWidth="1"/>
    <col min="2067" max="2068" width="5.75" style="80" customWidth="1"/>
    <col min="2069" max="2069" width="2.75" style="80" customWidth="1"/>
    <col min="2070" max="2070" width="10.375" style="80" customWidth="1"/>
    <col min="2071" max="2166" width="8.875" style="80" customWidth="1"/>
    <col min="2167" max="2167" width="3.375" style="80" customWidth="1"/>
    <col min="2168" max="2168" width="22.125" style="80" customWidth="1"/>
    <col min="2169" max="2289" width="2.75" style="80"/>
    <col min="2290" max="2290" width="6.625" style="80" customWidth="1"/>
    <col min="2291" max="2291" width="32.375" style="80" bestFit="1" customWidth="1"/>
    <col min="2292" max="2318" width="4.25" style="80" customWidth="1"/>
    <col min="2319" max="2319" width="4.625" style="80" customWidth="1"/>
    <col min="2320" max="2320" width="2.75" style="80" customWidth="1"/>
    <col min="2321" max="2322" width="5.375" style="80" customWidth="1"/>
    <col min="2323" max="2324" width="5.75" style="80" customWidth="1"/>
    <col min="2325" max="2325" width="2.75" style="80" customWidth="1"/>
    <col min="2326" max="2326" width="10.375" style="80" customWidth="1"/>
    <col min="2327" max="2422" width="8.875" style="80" customWidth="1"/>
    <col min="2423" max="2423" width="3.375" style="80" customWidth="1"/>
    <col min="2424" max="2424" width="22.125" style="80" customWidth="1"/>
    <col min="2425" max="2545" width="2.75" style="80"/>
    <col min="2546" max="2546" width="6.625" style="80" customWidth="1"/>
    <col min="2547" max="2547" width="32.375" style="80" bestFit="1" customWidth="1"/>
    <col min="2548" max="2574" width="4.25" style="80" customWidth="1"/>
    <col min="2575" max="2575" width="4.625" style="80" customWidth="1"/>
    <col min="2576" max="2576" width="2.75" style="80" customWidth="1"/>
    <col min="2577" max="2578" width="5.375" style="80" customWidth="1"/>
    <col min="2579" max="2580" width="5.75" style="80" customWidth="1"/>
    <col min="2581" max="2581" width="2.75" style="80" customWidth="1"/>
    <col min="2582" max="2582" width="10.375" style="80" customWidth="1"/>
    <col min="2583" max="2678" width="8.875" style="80" customWidth="1"/>
    <col min="2679" max="2679" width="3.375" style="80" customWidth="1"/>
    <col min="2680" max="2680" width="22.125" style="80" customWidth="1"/>
    <col min="2681" max="2801" width="2.75" style="80"/>
    <col min="2802" max="2802" width="6.625" style="80" customWidth="1"/>
    <col min="2803" max="2803" width="32.375" style="80" bestFit="1" customWidth="1"/>
    <col min="2804" max="2830" width="4.25" style="80" customWidth="1"/>
    <col min="2831" max="2831" width="4.625" style="80" customWidth="1"/>
    <col min="2832" max="2832" width="2.75" style="80" customWidth="1"/>
    <col min="2833" max="2834" width="5.375" style="80" customWidth="1"/>
    <col min="2835" max="2836" width="5.75" style="80" customWidth="1"/>
    <col min="2837" max="2837" width="2.75" style="80" customWidth="1"/>
    <col min="2838" max="2838" width="10.375" style="80" customWidth="1"/>
    <col min="2839" max="2934" width="8.875" style="80" customWidth="1"/>
    <col min="2935" max="2935" width="3.375" style="80" customWidth="1"/>
    <col min="2936" max="2936" width="22.125" style="80" customWidth="1"/>
    <col min="2937" max="3057" width="2.75" style="80"/>
    <col min="3058" max="3058" width="6.625" style="80" customWidth="1"/>
    <col min="3059" max="3059" width="32.375" style="80" bestFit="1" customWidth="1"/>
    <col min="3060" max="3086" width="4.25" style="80" customWidth="1"/>
    <col min="3087" max="3087" width="4.625" style="80" customWidth="1"/>
    <col min="3088" max="3088" width="2.75" style="80" customWidth="1"/>
    <col min="3089" max="3090" width="5.375" style="80" customWidth="1"/>
    <col min="3091" max="3092" width="5.75" style="80" customWidth="1"/>
    <col min="3093" max="3093" width="2.75" style="80" customWidth="1"/>
    <col min="3094" max="3094" width="10.375" style="80" customWidth="1"/>
    <col min="3095" max="3190" width="8.875" style="80" customWidth="1"/>
    <col min="3191" max="3191" width="3.375" style="80" customWidth="1"/>
    <col min="3192" max="3192" width="22.125" style="80" customWidth="1"/>
    <col min="3193" max="3313" width="2.75" style="80"/>
    <col min="3314" max="3314" width="6.625" style="80" customWidth="1"/>
    <col min="3315" max="3315" width="32.375" style="80" bestFit="1" customWidth="1"/>
    <col min="3316" max="3342" width="4.25" style="80" customWidth="1"/>
    <col min="3343" max="3343" width="4.625" style="80" customWidth="1"/>
    <col min="3344" max="3344" width="2.75" style="80" customWidth="1"/>
    <col min="3345" max="3346" width="5.375" style="80" customWidth="1"/>
    <col min="3347" max="3348" width="5.75" style="80" customWidth="1"/>
    <col min="3349" max="3349" width="2.75" style="80" customWidth="1"/>
    <col min="3350" max="3350" width="10.375" style="80" customWidth="1"/>
    <col min="3351" max="3446" width="8.875" style="80" customWidth="1"/>
    <col min="3447" max="3447" width="3.375" style="80" customWidth="1"/>
    <col min="3448" max="3448" width="22.125" style="80" customWidth="1"/>
    <col min="3449" max="3569" width="2.75" style="80"/>
    <col min="3570" max="3570" width="6.625" style="80" customWidth="1"/>
    <col min="3571" max="3571" width="32.375" style="80" bestFit="1" customWidth="1"/>
    <col min="3572" max="3598" width="4.25" style="80" customWidth="1"/>
    <col min="3599" max="3599" width="4.625" style="80" customWidth="1"/>
    <col min="3600" max="3600" width="2.75" style="80" customWidth="1"/>
    <col min="3601" max="3602" width="5.375" style="80" customWidth="1"/>
    <col min="3603" max="3604" width="5.75" style="80" customWidth="1"/>
    <col min="3605" max="3605" width="2.75" style="80" customWidth="1"/>
    <col min="3606" max="3606" width="10.375" style="80" customWidth="1"/>
    <col min="3607" max="3702" width="8.875" style="80" customWidth="1"/>
    <col min="3703" max="3703" width="3.375" style="80" customWidth="1"/>
    <col min="3704" max="3704" width="22.125" style="80" customWidth="1"/>
    <col min="3705" max="3825" width="2.75" style="80"/>
    <col min="3826" max="3826" width="6.625" style="80" customWidth="1"/>
    <col min="3827" max="3827" width="32.375" style="80" bestFit="1" customWidth="1"/>
    <col min="3828" max="3854" width="4.25" style="80" customWidth="1"/>
    <col min="3855" max="3855" width="4.625" style="80" customWidth="1"/>
    <col min="3856" max="3856" width="2.75" style="80" customWidth="1"/>
    <col min="3857" max="3858" width="5.375" style="80" customWidth="1"/>
    <col min="3859" max="3860" width="5.75" style="80" customWidth="1"/>
    <col min="3861" max="3861" width="2.75" style="80" customWidth="1"/>
    <col min="3862" max="3862" width="10.375" style="80" customWidth="1"/>
    <col min="3863" max="3958" width="8.875" style="80" customWidth="1"/>
    <col min="3959" max="3959" width="3.375" style="80" customWidth="1"/>
    <col min="3960" max="3960" width="22.125" style="80" customWidth="1"/>
    <col min="3961" max="4081" width="2.75" style="80"/>
    <col min="4082" max="4082" width="6.625" style="80" customWidth="1"/>
    <col min="4083" max="4083" width="32.375" style="80" bestFit="1" customWidth="1"/>
    <col min="4084" max="4110" width="4.25" style="80" customWidth="1"/>
    <col min="4111" max="4111" width="4.625" style="80" customWidth="1"/>
    <col min="4112" max="4112" width="2.75" style="80" customWidth="1"/>
    <col min="4113" max="4114" width="5.375" style="80" customWidth="1"/>
    <col min="4115" max="4116" width="5.75" style="80" customWidth="1"/>
    <col min="4117" max="4117" width="2.75" style="80" customWidth="1"/>
    <col min="4118" max="4118" width="10.375" style="80" customWidth="1"/>
    <col min="4119" max="4214" width="8.875" style="80" customWidth="1"/>
    <col min="4215" max="4215" width="3.375" style="80" customWidth="1"/>
    <col min="4216" max="4216" width="22.125" style="80" customWidth="1"/>
    <col min="4217" max="4337" width="2.75" style="80"/>
    <col min="4338" max="4338" width="6.625" style="80" customWidth="1"/>
    <col min="4339" max="4339" width="32.375" style="80" bestFit="1" customWidth="1"/>
    <col min="4340" max="4366" width="4.25" style="80" customWidth="1"/>
    <col min="4367" max="4367" width="4.625" style="80" customWidth="1"/>
    <col min="4368" max="4368" width="2.75" style="80" customWidth="1"/>
    <col min="4369" max="4370" width="5.375" style="80" customWidth="1"/>
    <col min="4371" max="4372" width="5.75" style="80" customWidth="1"/>
    <col min="4373" max="4373" width="2.75" style="80" customWidth="1"/>
    <col min="4374" max="4374" width="10.375" style="80" customWidth="1"/>
    <col min="4375" max="4470" width="8.875" style="80" customWidth="1"/>
    <col min="4471" max="4471" width="3.375" style="80" customWidth="1"/>
    <col min="4472" max="4472" width="22.125" style="80" customWidth="1"/>
    <col min="4473" max="4593" width="2.75" style="80"/>
    <col min="4594" max="4594" width="6.625" style="80" customWidth="1"/>
    <col min="4595" max="4595" width="32.375" style="80" bestFit="1" customWidth="1"/>
    <col min="4596" max="4622" width="4.25" style="80" customWidth="1"/>
    <col min="4623" max="4623" width="4.625" style="80" customWidth="1"/>
    <col min="4624" max="4624" width="2.75" style="80" customWidth="1"/>
    <col min="4625" max="4626" width="5.375" style="80" customWidth="1"/>
    <col min="4627" max="4628" width="5.75" style="80" customWidth="1"/>
    <col min="4629" max="4629" width="2.75" style="80" customWidth="1"/>
    <col min="4630" max="4630" width="10.375" style="80" customWidth="1"/>
    <col min="4631" max="4726" width="8.875" style="80" customWidth="1"/>
    <col min="4727" max="4727" width="3.375" style="80" customWidth="1"/>
    <col min="4728" max="4728" width="22.125" style="80" customWidth="1"/>
    <col min="4729" max="4849" width="2.75" style="80"/>
    <col min="4850" max="4850" width="6.625" style="80" customWidth="1"/>
    <col min="4851" max="4851" width="32.375" style="80" bestFit="1" customWidth="1"/>
    <col min="4852" max="4878" width="4.25" style="80" customWidth="1"/>
    <col min="4879" max="4879" width="4.625" style="80" customWidth="1"/>
    <col min="4880" max="4880" width="2.75" style="80" customWidth="1"/>
    <col min="4881" max="4882" width="5.375" style="80" customWidth="1"/>
    <col min="4883" max="4884" width="5.75" style="80" customWidth="1"/>
    <col min="4885" max="4885" width="2.75" style="80" customWidth="1"/>
    <col min="4886" max="4886" width="10.375" style="80" customWidth="1"/>
    <col min="4887" max="4982" width="8.875" style="80" customWidth="1"/>
    <col min="4983" max="4983" width="3.375" style="80" customWidth="1"/>
    <col min="4984" max="4984" width="22.125" style="80" customWidth="1"/>
    <col min="4985" max="5105" width="2.75" style="80"/>
    <col min="5106" max="5106" width="6.625" style="80" customWidth="1"/>
    <col min="5107" max="5107" width="32.375" style="80" bestFit="1" customWidth="1"/>
    <col min="5108" max="5134" width="4.25" style="80" customWidth="1"/>
    <col min="5135" max="5135" width="4.625" style="80" customWidth="1"/>
    <col min="5136" max="5136" width="2.75" style="80" customWidth="1"/>
    <col min="5137" max="5138" width="5.375" style="80" customWidth="1"/>
    <col min="5139" max="5140" width="5.75" style="80" customWidth="1"/>
    <col min="5141" max="5141" width="2.75" style="80" customWidth="1"/>
    <col min="5142" max="5142" width="10.375" style="80" customWidth="1"/>
    <col min="5143" max="5238" width="8.875" style="80" customWidth="1"/>
    <col min="5239" max="5239" width="3.375" style="80" customWidth="1"/>
    <col min="5240" max="5240" width="22.125" style="80" customWidth="1"/>
    <col min="5241" max="5361" width="2.75" style="80"/>
    <col min="5362" max="5362" width="6.625" style="80" customWidth="1"/>
    <col min="5363" max="5363" width="32.375" style="80" bestFit="1" customWidth="1"/>
    <col min="5364" max="5390" width="4.25" style="80" customWidth="1"/>
    <col min="5391" max="5391" width="4.625" style="80" customWidth="1"/>
    <col min="5392" max="5392" width="2.75" style="80" customWidth="1"/>
    <col min="5393" max="5394" width="5.375" style="80" customWidth="1"/>
    <col min="5395" max="5396" width="5.75" style="80" customWidth="1"/>
    <col min="5397" max="5397" width="2.75" style="80" customWidth="1"/>
    <col min="5398" max="5398" width="10.375" style="80" customWidth="1"/>
    <col min="5399" max="5494" width="8.875" style="80" customWidth="1"/>
    <col min="5495" max="5495" width="3.375" style="80" customWidth="1"/>
    <col min="5496" max="5496" width="22.125" style="80" customWidth="1"/>
    <col min="5497" max="5617" width="2.75" style="80"/>
    <col min="5618" max="5618" width="6.625" style="80" customWidth="1"/>
    <col min="5619" max="5619" width="32.375" style="80" bestFit="1" customWidth="1"/>
    <col min="5620" max="5646" width="4.25" style="80" customWidth="1"/>
    <col min="5647" max="5647" width="4.625" style="80" customWidth="1"/>
    <col min="5648" max="5648" width="2.75" style="80" customWidth="1"/>
    <col min="5649" max="5650" width="5.375" style="80" customWidth="1"/>
    <col min="5651" max="5652" width="5.75" style="80" customWidth="1"/>
    <col min="5653" max="5653" width="2.75" style="80" customWidth="1"/>
    <col min="5654" max="5654" width="10.375" style="80" customWidth="1"/>
    <col min="5655" max="5750" width="8.875" style="80" customWidth="1"/>
    <col min="5751" max="5751" width="3.375" style="80" customWidth="1"/>
    <col min="5752" max="5752" width="22.125" style="80" customWidth="1"/>
    <col min="5753" max="5873" width="2.75" style="80"/>
    <col min="5874" max="5874" width="6.625" style="80" customWidth="1"/>
    <col min="5875" max="5875" width="32.375" style="80" bestFit="1" customWidth="1"/>
    <col min="5876" max="5902" width="4.25" style="80" customWidth="1"/>
    <col min="5903" max="5903" width="4.625" style="80" customWidth="1"/>
    <col min="5904" max="5904" width="2.75" style="80" customWidth="1"/>
    <col min="5905" max="5906" width="5.375" style="80" customWidth="1"/>
    <col min="5907" max="5908" width="5.75" style="80" customWidth="1"/>
    <col min="5909" max="5909" width="2.75" style="80" customWidth="1"/>
    <col min="5910" max="5910" width="10.375" style="80" customWidth="1"/>
    <col min="5911" max="6006" width="8.875" style="80" customWidth="1"/>
    <col min="6007" max="6007" width="3.375" style="80" customWidth="1"/>
    <col min="6008" max="6008" width="22.125" style="80" customWidth="1"/>
    <col min="6009" max="6129" width="2.75" style="80"/>
    <col min="6130" max="6130" width="6.625" style="80" customWidth="1"/>
    <col min="6131" max="6131" width="32.375" style="80" bestFit="1" customWidth="1"/>
    <col min="6132" max="6158" width="4.25" style="80" customWidth="1"/>
    <col min="6159" max="6159" width="4.625" style="80" customWidth="1"/>
    <col min="6160" max="6160" width="2.75" style="80" customWidth="1"/>
    <col min="6161" max="6162" width="5.375" style="80" customWidth="1"/>
    <col min="6163" max="6164" width="5.75" style="80" customWidth="1"/>
    <col min="6165" max="6165" width="2.75" style="80" customWidth="1"/>
    <col min="6166" max="6166" width="10.375" style="80" customWidth="1"/>
    <col min="6167" max="6262" width="8.875" style="80" customWidth="1"/>
    <col min="6263" max="6263" width="3.375" style="80" customWidth="1"/>
    <col min="6264" max="6264" width="22.125" style="80" customWidth="1"/>
    <col min="6265" max="6385" width="2.75" style="80"/>
    <col min="6386" max="6386" width="6.625" style="80" customWidth="1"/>
    <col min="6387" max="6387" width="32.375" style="80" bestFit="1" customWidth="1"/>
    <col min="6388" max="6414" width="4.25" style="80" customWidth="1"/>
    <col min="6415" max="6415" width="4.625" style="80" customWidth="1"/>
    <col min="6416" max="6416" width="2.75" style="80" customWidth="1"/>
    <col min="6417" max="6418" width="5.375" style="80" customWidth="1"/>
    <col min="6419" max="6420" width="5.75" style="80" customWidth="1"/>
    <col min="6421" max="6421" width="2.75" style="80" customWidth="1"/>
    <col min="6422" max="6422" width="10.375" style="80" customWidth="1"/>
    <col min="6423" max="6518" width="8.875" style="80" customWidth="1"/>
    <col min="6519" max="6519" width="3.375" style="80" customWidth="1"/>
    <col min="6520" max="6520" width="22.125" style="80" customWidth="1"/>
    <col min="6521" max="6641" width="2.75" style="80"/>
    <col min="6642" max="6642" width="6.625" style="80" customWidth="1"/>
    <col min="6643" max="6643" width="32.375" style="80" bestFit="1" customWidth="1"/>
    <col min="6644" max="6670" width="4.25" style="80" customWidth="1"/>
    <col min="6671" max="6671" width="4.625" style="80" customWidth="1"/>
    <col min="6672" max="6672" width="2.75" style="80" customWidth="1"/>
    <col min="6673" max="6674" width="5.375" style="80" customWidth="1"/>
    <col min="6675" max="6676" width="5.75" style="80" customWidth="1"/>
    <col min="6677" max="6677" width="2.75" style="80" customWidth="1"/>
    <col min="6678" max="6678" width="10.375" style="80" customWidth="1"/>
    <col min="6679" max="6774" width="8.875" style="80" customWidth="1"/>
    <col min="6775" max="6775" width="3.375" style="80" customWidth="1"/>
    <col min="6776" max="6776" width="22.125" style="80" customWidth="1"/>
    <col min="6777" max="6897" width="2.75" style="80"/>
    <col min="6898" max="6898" width="6.625" style="80" customWidth="1"/>
    <col min="6899" max="6899" width="32.375" style="80" bestFit="1" customWidth="1"/>
    <col min="6900" max="6926" width="4.25" style="80" customWidth="1"/>
    <col min="6927" max="6927" width="4.625" style="80" customWidth="1"/>
    <col min="6928" max="6928" width="2.75" style="80" customWidth="1"/>
    <col min="6929" max="6930" width="5.375" style="80" customWidth="1"/>
    <col min="6931" max="6932" width="5.75" style="80" customWidth="1"/>
    <col min="6933" max="6933" width="2.75" style="80" customWidth="1"/>
    <col min="6934" max="6934" width="10.375" style="80" customWidth="1"/>
    <col min="6935" max="7030" width="8.875" style="80" customWidth="1"/>
    <col min="7031" max="7031" width="3.375" style="80" customWidth="1"/>
    <col min="7032" max="7032" width="22.125" style="80" customWidth="1"/>
    <col min="7033" max="7153" width="2.75" style="80"/>
    <col min="7154" max="7154" width="6.625" style="80" customWidth="1"/>
    <col min="7155" max="7155" width="32.375" style="80" bestFit="1" customWidth="1"/>
    <col min="7156" max="7182" width="4.25" style="80" customWidth="1"/>
    <col min="7183" max="7183" width="4.625" style="80" customWidth="1"/>
    <col min="7184" max="7184" width="2.75" style="80" customWidth="1"/>
    <col min="7185" max="7186" width="5.375" style="80" customWidth="1"/>
    <col min="7187" max="7188" width="5.75" style="80" customWidth="1"/>
    <col min="7189" max="7189" width="2.75" style="80" customWidth="1"/>
    <col min="7190" max="7190" width="10.375" style="80" customWidth="1"/>
    <col min="7191" max="7286" width="8.875" style="80" customWidth="1"/>
    <col min="7287" max="7287" width="3.375" style="80" customWidth="1"/>
    <col min="7288" max="7288" width="22.125" style="80" customWidth="1"/>
    <col min="7289" max="7409" width="2.75" style="80"/>
    <col min="7410" max="7410" width="6.625" style="80" customWidth="1"/>
    <col min="7411" max="7411" width="32.375" style="80" bestFit="1" customWidth="1"/>
    <col min="7412" max="7438" width="4.25" style="80" customWidth="1"/>
    <col min="7439" max="7439" width="4.625" style="80" customWidth="1"/>
    <col min="7440" max="7440" width="2.75" style="80" customWidth="1"/>
    <col min="7441" max="7442" width="5.375" style="80" customWidth="1"/>
    <col min="7443" max="7444" width="5.75" style="80" customWidth="1"/>
    <col min="7445" max="7445" width="2.75" style="80" customWidth="1"/>
    <col min="7446" max="7446" width="10.375" style="80" customWidth="1"/>
    <col min="7447" max="7542" width="8.875" style="80" customWidth="1"/>
    <col min="7543" max="7543" width="3.375" style="80" customWidth="1"/>
    <col min="7544" max="7544" width="22.125" style="80" customWidth="1"/>
    <col min="7545" max="7665" width="2.75" style="80"/>
    <col min="7666" max="7666" width="6.625" style="80" customWidth="1"/>
    <col min="7667" max="7667" width="32.375" style="80" bestFit="1" customWidth="1"/>
    <col min="7668" max="7694" width="4.25" style="80" customWidth="1"/>
    <col min="7695" max="7695" width="4.625" style="80" customWidth="1"/>
    <col min="7696" max="7696" width="2.75" style="80" customWidth="1"/>
    <col min="7697" max="7698" width="5.375" style="80" customWidth="1"/>
    <col min="7699" max="7700" width="5.75" style="80" customWidth="1"/>
    <col min="7701" max="7701" width="2.75" style="80" customWidth="1"/>
    <col min="7702" max="7702" width="10.375" style="80" customWidth="1"/>
    <col min="7703" max="7798" width="8.875" style="80" customWidth="1"/>
    <col min="7799" max="7799" width="3.375" style="80" customWidth="1"/>
    <col min="7800" max="7800" width="22.125" style="80" customWidth="1"/>
    <col min="7801" max="7921" width="2.75" style="80"/>
    <col min="7922" max="7922" width="6.625" style="80" customWidth="1"/>
    <col min="7923" max="7923" width="32.375" style="80" bestFit="1" customWidth="1"/>
    <col min="7924" max="7950" width="4.25" style="80" customWidth="1"/>
    <col min="7951" max="7951" width="4.625" style="80" customWidth="1"/>
    <col min="7952" max="7952" width="2.75" style="80" customWidth="1"/>
    <col min="7953" max="7954" width="5.375" style="80" customWidth="1"/>
    <col min="7955" max="7956" width="5.75" style="80" customWidth="1"/>
    <col min="7957" max="7957" width="2.75" style="80" customWidth="1"/>
    <col min="7958" max="7958" width="10.375" style="80" customWidth="1"/>
    <col min="7959" max="8054" width="8.875" style="80" customWidth="1"/>
    <col min="8055" max="8055" width="3.375" style="80" customWidth="1"/>
    <col min="8056" max="8056" width="22.125" style="80" customWidth="1"/>
    <col min="8057" max="8177" width="2.75" style="80"/>
    <col min="8178" max="8178" width="6.625" style="80" customWidth="1"/>
    <col min="8179" max="8179" width="32.375" style="80" bestFit="1" customWidth="1"/>
    <col min="8180" max="8206" width="4.25" style="80" customWidth="1"/>
    <col min="8207" max="8207" width="4.625" style="80" customWidth="1"/>
    <col min="8208" max="8208" width="2.75" style="80" customWidth="1"/>
    <col min="8209" max="8210" width="5.375" style="80" customWidth="1"/>
    <col min="8211" max="8212" width="5.75" style="80" customWidth="1"/>
    <col min="8213" max="8213" width="2.75" style="80" customWidth="1"/>
    <col min="8214" max="8214" width="10.375" style="80" customWidth="1"/>
    <col min="8215" max="8310" width="8.875" style="80" customWidth="1"/>
    <col min="8311" max="8311" width="3.375" style="80" customWidth="1"/>
    <col min="8312" max="8312" width="22.125" style="80" customWidth="1"/>
    <col min="8313" max="8433" width="2.75" style="80"/>
    <col min="8434" max="8434" width="6.625" style="80" customWidth="1"/>
    <col min="8435" max="8435" width="32.375" style="80" bestFit="1" customWidth="1"/>
    <col min="8436" max="8462" width="4.25" style="80" customWidth="1"/>
    <col min="8463" max="8463" width="4.625" style="80" customWidth="1"/>
    <col min="8464" max="8464" width="2.75" style="80" customWidth="1"/>
    <col min="8465" max="8466" width="5.375" style="80" customWidth="1"/>
    <col min="8467" max="8468" width="5.75" style="80" customWidth="1"/>
    <col min="8469" max="8469" width="2.75" style="80" customWidth="1"/>
    <col min="8470" max="8470" width="10.375" style="80" customWidth="1"/>
    <col min="8471" max="8566" width="8.875" style="80" customWidth="1"/>
    <col min="8567" max="8567" width="3.375" style="80" customWidth="1"/>
    <col min="8568" max="8568" width="22.125" style="80" customWidth="1"/>
    <col min="8569" max="8689" width="2.75" style="80"/>
    <col min="8690" max="8690" width="6.625" style="80" customWidth="1"/>
    <col min="8691" max="8691" width="32.375" style="80" bestFit="1" customWidth="1"/>
    <col min="8692" max="8718" width="4.25" style="80" customWidth="1"/>
    <col min="8719" max="8719" width="4.625" style="80" customWidth="1"/>
    <col min="8720" max="8720" width="2.75" style="80" customWidth="1"/>
    <col min="8721" max="8722" width="5.375" style="80" customWidth="1"/>
    <col min="8723" max="8724" width="5.75" style="80" customWidth="1"/>
    <col min="8725" max="8725" width="2.75" style="80" customWidth="1"/>
    <col min="8726" max="8726" width="10.375" style="80" customWidth="1"/>
    <col min="8727" max="8822" width="8.875" style="80" customWidth="1"/>
    <col min="8823" max="8823" width="3.375" style="80" customWidth="1"/>
    <col min="8824" max="8824" width="22.125" style="80" customWidth="1"/>
    <col min="8825" max="8945" width="2.75" style="80"/>
    <col min="8946" max="8946" width="6.625" style="80" customWidth="1"/>
    <col min="8947" max="8947" width="32.375" style="80" bestFit="1" customWidth="1"/>
    <col min="8948" max="8974" width="4.25" style="80" customWidth="1"/>
    <col min="8975" max="8975" width="4.625" style="80" customWidth="1"/>
    <col min="8976" max="8976" width="2.75" style="80" customWidth="1"/>
    <col min="8977" max="8978" width="5.375" style="80" customWidth="1"/>
    <col min="8979" max="8980" width="5.75" style="80" customWidth="1"/>
    <col min="8981" max="8981" width="2.75" style="80" customWidth="1"/>
    <col min="8982" max="8982" width="10.375" style="80" customWidth="1"/>
    <col min="8983" max="9078" width="8.875" style="80" customWidth="1"/>
    <col min="9079" max="9079" width="3.375" style="80" customWidth="1"/>
    <col min="9080" max="9080" width="22.125" style="80" customWidth="1"/>
    <col min="9081" max="9201" width="2.75" style="80"/>
    <col min="9202" max="9202" width="6.625" style="80" customWidth="1"/>
    <col min="9203" max="9203" width="32.375" style="80" bestFit="1" customWidth="1"/>
    <col min="9204" max="9230" width="4.25" style="80" customWidth="1"/>
    <col min="9231" max="9231" width="4.625" style="80" customWidth="1"/>
    <col min="9232" max="9232" width="2.75" style="80" customWidth="1"/>
    <col min="9233" max="9234" width="5.375" style="80" customWidth="1"/>
    <col min="9235" max="9236" width="5.75" style="80" customWidth="1"/>
    <col min="9237" max="9237" width="2.75" style="80" customWidth="1"/>
    <col min="9238" max="9238" width="10.375" style="80" customWidth="1"/>
    <col min="9239" max="9334" width="8.875" style="80" customWidth="1"/>
    <col min="9335" max="9335" width="3.375" style="80" customWidth="1"/>
    <col min="9336" max="9336" width="22.125" style="80" customWidth="1"/>
    <col min="9337" max="9457" width="2.75" style="80"/>
    <col min="9458" max="9458" width="6.625" style="80" customWidth="1"/>
    <col min="9459" max="9459" width="32.375" style="80" bestFit="1" customWidth="1"/>
    <col min="9460" max="9486" width="4.25" style="80" customWidth="1"/>
    <col min="9487" max="9487" width="4.625" style="80" customWidth="1"/>
    <col min="9488" max="9488" width="2.75" style="80" customWidth="1"/>
    <col min="9489" max="9490" width="5.375" style="80" customWidth="1"/>
    <col min="9491" max="9492" width="5.75" style="80" customWidth="1"/>
    <col min="9493" max="9493" width="2.75" style="80" customWidth="1"/>
    <col min="9494" max="9494" width="10.375" style="80" customWidth="1"/>
    <col min="9495" max="9590" width="8.875" style="80" customWidth="1"/>
    <col min="9591" max="9591" width="3.375" style="80" customWidth="1"/>
    <col min="9592" max="9592" width="22.125" style="80" customWidth="1"/>
    <col min="9593" max="9713" width="2.75" style="80"/>
    <col min="9714" max="9714" width="6.625" style="80" customWidth="1"/>
    <col min="9715" max="9715" width="32.375" style="80" bestFit="1" customWidth="1"/>
    <col min="9716" max="9742" width="4.25" style="80" customWidth="1"/>
    <col min="9743" max="9743" width="4.625" style="80" customWidth="1"/>
    <col min="9744" max="9744" width="2.75" style="80" customWidth="1"/>
    <col min="9745" max="9746" width="5.375" style="80" customWidth="1"/>
    <col min="9747" max="9748" width="5.75" style="80" customWidth="1"/>
    <col min="9749" max="9749" width="2.75" style="80" customWidth="1"/>
    <col min="9750" max="9750" width="10.375" style="80" customWidth="1"/>
    <col min="9751" max="9846" width="8.875" style="80" customWidth="1"/>
    <col min="9847" max="9847" width="3.375" style="80" customWidth="1"/>
    <col min="9848" max="9848" width="22.125" style="80" customWidth="1"/>
    <col min="9849" max="9969" width="2.75" style="80"/>
    <col min="9970" max="9970" width="6.625" style="80" customWidth="1"/>
    <col min="9971" max="9971" width="32.375" style="80" bestFit="1" customWidth="1"/>
    <col min="9972" max="9998" width="4.25" style="80" customWidth="1"/>
    <col min="9999" max="9999" width="4.625" style="80" customWidth="1"/>
    <col min="10000" max="10000" width="2.75" style="80" customWidth="1"/>
    <col min="10001" max="10002" width="5.375" style="80" customWidth="1"/>
    <col min="10003" max="10004" width="5.75" style="80" customWidth="1"/>
    <col min="10005" max="10005" width="2.75" style="80" customWidth="1"/>
    <col min="10006" max="10006" width="10.375" style="80" customWidth="1"/>
    <col min="10007" max="10102" width="8.875" style="80" customWidth="1"/>
    <col min="10103" max="10103" width="3.375" style="80" customWidth="1"/>
    <col min="10104" max="10104" width="22.125" style="80" customWidth="1"/>
    <col min="10105" max="10225" width="2.75" style="80"/>
    <col min="10226" max="10226" width="6.625" style="80" customWidth="1"/>
    <col min="10227" max="10227" width="32.375" style="80" bestFit="1" customWidth="1"/>
    <col min="10228" max="10254" width="4.25" style="80" customWidth="1"/>
    <col min="10255" max="10255" width="4.625" style="80" customWidth="1"/>
    <col min="10256" max="10256" width="2.75" style="80" customWidth="1"/>
    <col min="10257" max="10258" width="5.375" style="80" customWidth="1"/>
    <col min="10259" max="10260" width="5.75" style="80" customWidth="1"/>
    <col min="10261" max="10261" width="2.75" style="80" customWidth="1"/>
    <col min="10262" max="10262" width="10.375" style="80" customWidth="1"/>
    <col min="10263" max="10358" width="8.875" style="80" customWidth="1"/>
    <col min="10359" max="10359" width="3.375" style="80" customWidth="1"/>
    <col min="10360" max="10360" width="22.125" style="80" customWidth="1"/>
    <col min="10361" max="10481" width="2.75" style="80"/>
    <col min="10482" max="10482" width="6.625" style="80" customWidth="1"/>
    <col min="10483" max="10483" width="32.375" style="80" bestFit="1" customWidth="1"/>
    <col min="10484" max="10510" width="4.25" style="80" customWidth="1"/>
    <col min="10511" max="10511" width="4.625" style="80" customWidth="1"/>
    <col min="10512" max="10512" width="2.75" style="80" customWidth="1"/>
    <col min="10513" max="10514" width="5.375" style="80" customWidth="1"/>
    <col min="10515" max="10516" width="5.75" style="80" customWidth="1"/>
    <col min="10517" max="10517" width="2.75" style="80" customWidth="1"/>
    <col min="10518" max="10518" width="10.375" style="80" customWidth="1"/>
    <col min="10519" max="10614" width="8.875" style="80" customWidth="1"/>
    <col min="10615" max="10615" width="3.375" style="80" customWidth="1"/>
    <col min="10616" max="10616" width="22.125" style="80" customWidth="1"/>
    <col min="10617" max="10737" width="2.75" style="80"/>
    <col min="10738" max="10738" width="6.625" style="80" customWidth="1"/>
    <col min="10739" max="10739" width="32.375" style="80" bestFit="1" customWidth="1"/>
    <col min="10740" max="10766" width="4.25" style="80" customWidth="1"/>
    <col min="10767" max="10767" width="4.625" style="80" customWidth="1"/>
    <col min="10768" max="10768" width="2.75" style="80" customWidth="1"/>
    <col min="10769" max="10770" width="5.375" style="80" customWidth="1"/>
    <col min="10771" max="10772" width="5.75" style="80" customWidth="1"/>
    <col min="10773" max="10773" width="2.75" style="80" customWidth="1"/>
    <col min="10774" max="10774" width="10.375" style="80" customWidth="1"/>
    <col min="10775" max="10870" width="8.875" style="80" customWidth="1"/>
    <col min="10871" max="10871" width="3.375" style="80" customWidth="1"/>
    <col min="10872" max="10872" width="22.125" style="80" customWidth="1"/>
    <col min="10873" max="10993" width="2.75" style="80"/>
    <col min="10994" max="10994" width="6.625" style="80" customWidth="1"/>
    <col min="10995" max="10995" width="32.375" style="80" bestFit="1" customWidth="1"/>
    <col min="10996" max="11022" width="4.25" style="80" customWidth="1"/>
    <col min="11023" max="11023" width="4.625" style="80" customWidth="1"/>
    <col min="11024" max="11024" width="2.75" style="80" customWidth="1"/>
    <col min="11025" max="11026" width="5.375" style="80" customWidth="1"/>
    <col min="11027" max="11028" width="5.75" style="80" customWidth="1"/>
    <col min="11029" max="11029" width="2.75" style="80" customWidth="1"/>
    <col min="11030" max="11030" width="10.375" style="80" customWidth="1"/>
    <col min="11031" max="11126" width="8.875" style="80" customWidth="1"/>
    <col min="11127" max="11127" width="3.375" style="80" customWidth="1"/>
    <col min="11128" max="11128" width="22.125" style="80" customWidth="1"/>
    <col min="11129" max="11249" width="2.75" style="80"/>
    <col min="11250" max="11250" width="6.625" style="80" customWidth="1"/>
    <col min="11251" max="11251" width="32.375" style="80" bestFit="1" customWidth="1"/>
    <col min="11252" max="11278" width="4.25" style="80" customWidth="1"/>
    <col min="11279" max="11279" width="4.625" style="80" customWidth="1"/>
    <col min="11280" max="11280" width="2.75" style="80" customWidth="1"/>
    <col min="11281" max="11282" width="5.375" style="80" customWidth="1"/>
    <col min="11283" max="11284" width="5.75" style="80" customWidth="1"/>
    <col min="11285" max="11285" width="2.75" style="80" customWidth="1"/>
    <col min="11286" max="11286" width="10.375" style="80" customWidth="1"/>
    <col min="11287" max="11382" width="8.875" style="80" customWidth="1"/>
    <col min="11383" max="11383" width="3.375" style="80" customWidth="1"/>
    <col min="11384" max="11384" width="22.125" style="80" customWidth="1"/>
    <col min="11385" max="11505" width="2.75" style="80"/>
    <col min="11506" max="11506" width="6.625" style="80" customWidth="1"/>
    <col min="11507" max="11507" width="32.375" style="80" bestFit="1" customWidth="1"/>
    <col min="11508" max="11534" width="4.25" style="80" customWidth="1"/>
    <col min="11535" max="11535" width="4.625" style="80" customWidth="1"/>
    <col min="11536" max="11536" width="2.75" style="80" customWidth="1"/>
    <col min="11537" max="11538" width="5.375" style="80" customWidth="1"/>
    <col min="11539" max="11540" width="5.75" style="80" customWidth="1"/>
    <col min="11541" max="11541" width="2.75" style="80" customWidth="1"/>
    <col min="11542" max="11542" width="10.375" style="80" customWidth="1"/>
    <col min="11543" max="11638" width="8.875" style="80" customWidth="1"/>
    <col min="11639" max="11639" width="3.375" style="80" customWidth="1"/>
    <col min="11640" max="11640" width="22.125" style="80" customWidth="1"/>
    <col min="11641" max="11761" width="2.75" style="80"/>
    <col min="11762" max="11762" width="6.625" style="80" customWidth="1"/>
    <col min="11763" max="11763" width="32.375" style="80" bestFit="1" customWidth="1"/>
    <col min="11764" max="11790" width="4.25" style="80" customWidth="1"/>
    <col min="11791" max="11791" width="4.625" style="80" customWidth="1"/>
    <col min="11792" max="11792" width="2.75" style="80" customWidth="1"/>
    <col min="11793" max="11794" width="5.375" style="80" customWidth="1"/>
    <col min="11795" max="11796" width="5.75" style="80" customWidth="1"/>
    <col min="11797" max="11797" width="2.75" style="80" customWidth="1"/>
    <col min="11798" max="11798" width="10.375" style="80" customWidth="1"/>
    <col min="11799" max="11894" width="8.875" style="80" customWidth="1"/>
    <col min="11895" max="11895" width="3.375" style="80" customWidth="1"/>
    <col min="11896" max="11896" width="22.125" style="80" customWidth="1"/>
    <col min="11897" max="12017" width="2.75" style="80"/>
    <col min="12018" max="12018" width="6.625" style="80" customWidth="1"/>
    <col min="12019" max="12019" width="32.375" style="80" bestFit="1" customWidth="1"/>
    <col min="12020" max="12046" width="4.25" style="80" customWidth="1"/>
    <col min="12047" max="12047" width="4.625" style="80" customWidth="1"/>
    <col min="12048" max="12048" width="2.75" style="80" customWidth="1"/>
    <col min="12049" max="12050" width="5.375" style="80" customWidth="1"/>
    <col min="12051" max="12052" width="5.75" style="80" customWidth="1"/>
    <col min="12053" max="12053" width="2.75" style="80" customWidth="1"/>
    <col min="12054" max="12054" width="10.375" style="80" customWidth="1"/>
    <col min="12055" max="12150" width="8.875" style="80" customWidth="1"/>
    <col min="12151" max="12151" width="3.375" style="80" customWidth="1"/>
    <col min="12152" max="12152" width="22.125" style="80" customWidth="1"/>
    <col min="12153" max="12273" width="2.75" style="80"/>
    <col min="12274" max="12274" width="6.625" style="80" customWidth="1"/>
    <col min="12275" max="12275" width="32.375" style="80" bestFit="1" customWidth="1"/>
    <col min="12276" max="12302" width="4.25" style="80" customWidth="1"/>
    <col min="12303" max="12303" width="4.625" style="80" customWidth="1"/>
    <col min="12304" max="12304" width="2.75" style="80" customWidth="1"/>
    <col min="12305" max="12306" width="5.375" style="80" customWidth="1"/>
    <col min="12307" max="12308" width="5.75" style="80" customWidth="1"/>
    <col min="12309" max="12309" width="2.75" style="80" customWidth="1"/>
    <col min="12310" max="12310" width="10.375" style="80" customWidth="1"/>
    <col min="12311" max="12406" width="8.875" style="80" customWidth="1"/>
    <col min="12407" max="12407" width="3.375" style="80" customWidth="1"/>
    <col min="12408" max="12408" width="22.125" style="80" customWidth="1"/>
    <col min="12409" max="12529" width="2.75" style="80"/>
    <col min="12530" max="12530" width="6.625" style="80" customWidth="1"/>
    <col min="12531" max="12531" width="32.375" style="80" bestFit="1" customWidth="1"/>
    <col min="12532" max="12558" width="4.25" style="80" customWidth="1"/>
    <col min="12559" max="12559" width="4.625" style="80" customWidth="1"/>
    <col min="12560" max="12560" width="2.75" style="80" customWidth="1"/>
    <col min="12561" max="12562" width="5.375" style="80" customWidth="1"/>
    <col min="12563" max="12564" width="5.75" style="80" customWidth="1"/>
    <col min="12565" max="12565" width="2.75" style="80" customWidth="1"/>
    <col min="12566" max="12566" width="10.375" style="80" customWidth="1"/>
    <col min="12567" max="12662" width="8.875" style="80" customWidth="1"/>
    <col min="12663" max="12663" width="3.375" style="80" customWidth="1"/>
    <col min="12664" max="12664" width="22.125" style="80" customWidth="1"/>
    <col min="12665" max="12785" width="2.75" style="80"/>
    <col min="12786" max="12786" width="6.625" style="80" customWidth="1"/>
    <col min="12787" max="12787" width="32.375" style="80" bestFit="1" customWidth="1"/>
    <col min="12788" max="12814" width="4.25" style="80" customWidth="1"/>
    <col min="12815" max="12815" width="4.625" style="80" customWidth="1"/>
    <col min="12816" max="12816" width="2.75" style="80" customWidth="1"/>
    <col min="12817" max="12818" width="5.375" style="80" customWidth="1"/>
    <col min="12819" max="12820" width="5.75" style="80" customWidth="1"/>
    <col min="12821" max="12821" width="2.75" style="80" customWidth="1"/>
    <col min="12822" max="12822" width="10.375" style="80" customWidth="1"/>
    <col min="12823" max="12918" width="8.875" style="80" customWidth="1"/>
    <col min="12919" max="12919" width="3.375" style="80" customWidth="1"/>
    <col min="12920" max="12920" width="22.125" style="80" customWidth="1"/>
    <col min="12921" max="13041" width="2.75" style="80"/>
    <col min="13042" max="13042" width="6.625" style="80" customWidth="1"/>
    <col min="13043" max="13043" width="32.375" style="80" bestFit="1" customWidth="1"/>
    <col min="13044" max="13070" width="4.25" style="80" customWidth="1"/>
    <col min="13071" max="13071" width="4.625" style="80" customWidth="1"/>
    <col min="13072" max="13072" width="2.75" style="80" customWidth="1"/>
    <col min="13073" max="13074" width="5.375" style="80" customWidth="1"/>
    <col min="13075" max="13076" width="5.75" style="80" customWidth="1"/>
    <col min="13077" max="13077" width="2.75" style="80" customWidth="1"/>
    <col min="13078" max="13078" width="10.375" style="80" customWidth="1"/>
    <col min="13079" max="13174" width="8.875" style="80" customWidth="1"/>
    <col min="13175" max="13175" width="3.375" style="80" customWidth="1"/>
    <col min="13176" max="13176" width="22.125" style="80" customWidth="1"/>
    <col min="13177" max="13297" width="2.75" style="80"/>
    <col min="13298" max="13298" width="6.625" style="80" customWidth="1"/>
    <col min="13299" max="13299" width="32.375" style="80" bestFit="1" customWidth="1"/>
    <col min="13300" max="13326" width="4.25" style="80" customWidth="1"/>
    <col min="13327" max="13327" width="4.625" style="80" customWidth="1"/>
    <col min="13328" max="13328" width="2.75" style="80" customWidth="1"/>
    <col min="13329" max="13330" width="5.375" style="80" customWidth="1"/>
    <col min="13331" max="13332" width="5.75" style="80" customWidth="1"/>
    <col min="13333" max="13333" width="2.75" style="80" customWidth="1"/>
    <col min="13334" max="13334" width="10.375" style="80" customWidth="1"/>
    <col min="13335" max="13430" width="8.875" style="80" customWidth="1"/>
    <col min="13431" max="13431" width="3.375" style="80" customWidth="1"/>
    <col min="13432" max="13432" width="22.125" style="80" customWidth="1"/>
    <col min="13433" max="13553" width="2.75" style="80"/>
    <col min="13554" max="13554" width="6.625" style="80" customWidth="1"/>
    <col min="13555" max="13555" width="32.375" style="80" bestFit="1" customWidth="1"/>
    <col min="13556" max="13582" width="4.25" style="80" customWidth="1"/>
    <col min="13583" max="13583" width="4.625" style="80" customWidth="1"/>
    <col min="13584" max="13584" width="2.75" style="80" customWidth="1"/>
    <col min="13585" max="13586" width="5.375" style="80" customWidth="1"/>
    <col min="13587" max="13588" width="5.75" style="80" customWidth="1"/>
    <col min="13589" max="13589" width="2.75" style="80" customWidth="1"/>
    <col min="13590" max="13590" width="10.375" style="80" customWidth="1"/>
    <col min="13591" max="13686" width="8.875" style="80" customWidth="1"/>
    <col min="13687" max="13687" width="3.375" style="80" customWidth="1"/>
    <col min="13688" max="13688" width="22.125" style="80" customWidth="1"/>
    <col min="13689" max="13809" width="2.75" style="80"/>
    <col min="13810" max="13810" width="6.625" style="80" customWidth="1"/>
    <col min="13811" max="13811" width="32.375" style="80" bestFit="1" customWidth="1"/>
    <col min="13812" max="13838" width="4.25" style="80" customWidth="1"/>
    <col min="13839" max="13839" width="4.625" style="80" customWidth="1"/>
    <col min="13840" max="13840" width="2.75" style="80" customWidth="1"/>
    <col min="13841" max="13842" width="5.375" style="80" customWidth="1"/>
    <col min="13843" max="13844" width="5.75" style="80" customWidth="1"/>
    <col min="13845" max="13845" width="2.75" style="80" customWidth="1"/>
    <col min="13846" max="13846" width="10.375" style="80" customWidth="1"/>
    <col min="13847" max="13942" width="8.875" style="80" customWidth="1"/>
    <col min="13943" max="13943" width="3.375" style="80" customWidth="1"/>
    <col min="13944" max="13944" width="22.125" style="80" customWidth="1"/>
    <col min="13945" max="14065" width="2.75" style="80"/>
    <col min="14066" max="14066" width="6.625" style="80" customWidth="1"/>
    <col min="14067" max="14067" width="32.375" style="80" bestFit="1" customWidth="1"/>
    <col min="14068" max="14094" width="4.25" style="80" customWidth="1"/>
    <col min="14095" max="14095" width="4.625" style="80" customWidth="1"/>
    <col min="14096" max="14096" width="2.75" style="80" customWidth="1"/>
    <col min="14097" max="14098" width="5.375" style="80" customWidth="1"/>
    <col min="14099" max="14100" width="5.75" style="80" customWidth="1"/>
    <col min="14101" max="14101" width="2.75" style="80" customWidth="1"/>
    <col min="14102" max="14102" width="10.375" style="80" customWidth="1"/>
    <col min="14103" max="14198" width="8.875" style="80" customWidth="1"/>
    <col min="14199" max="14199" width="3.375" style="80" customWidth="1"/>
    <col min="14200" max="14200" width="22.125" style="80" customWidth="1"/>
    <col min="14201" max="14321" width="2.75" style="80"/>
    <col min="14322" max="14322" width="6.625" style="80" customWidth="1"/>
    <col min="14323" max="14323" width="32.375" style="80" bestFit="1" customWidth="1"/>
    <col min="14324" max="14350" width="4.25" style="80" customWidth="1"/>
    <col min="14351" max="14351" width="4.625" style="80" customWidth="1"/>
    <col min="14352" max="14352" width="2.75" style="80" customWidth="1"/>
    <col min="14353" max="14354" width="5.375" style="80" customWidth="1"/>
    <col min="14355" max="14356" width="5.75" style="80" customWidth="1"/>
    <col min="14357" max="14357" width="2.75" style="80" customWidth="1"/>
    <col min="14358" max="14358" width="10.375" style="80" customWidth="1"/>
    <col min="14359" max="14454" width="8.875" style="80" customWidth="1"/>
    <col min="14455" max="14455" width="3.375" style="80" customWidth="1"/>
    <col min="14456" max="14456" width="22.125" style="80" customWidth="1"/>
    <col min="14457" max="14577" width="2.75" style="80"/>
    <col min="14578" max="14578" width="6.625" style="80" customWidth="1"/>
    <col min="14579" max="14579" width="32.375" style="80" bestFit="1" customWidth="1"/>
    <col min="14580" max="14606" width="4.25" style="80" customWidth="1"/>
    <col min="14607" max="14607" width="4.625" style="80" customWidth="1"/>
    <col min="14608" max="14608" width="2.75" style="80" customWidth="1"/>
    <col min="14609" max="14610" width="5.375" style="80" customWidth="1"/>
    <col min="14611" max="14612" width="5.75" style="80" customWidth="1"/>
    <col min="14613" max="14613" width="2.75" style="80" customWidth="1"/>
    <col min="14614" max="14614" width="10.375" style="80" customWidth="1"/>
    <col min="14615" max="14710" width="8.875" style="80" customWidth="1"/>
    <col min="14711" max="14711" width="3.375" style="80" customWidth="1"/>
    <col min="14712" max="14712" width="22.125" style="80" customWidth="1"/>
    <col min="14713" max="14833" width="2.75" style="80"/>
    <col min="14834" max="14834" width="6.625" style="80" customWidth="1"/>
    <col min="14835" max="14835" width="32.375" style="80" bestFit="1" customWidth="1"/>
    <col min="14836" max="14862" width="4.25" style="80" customWidth="1"/>
    <col min="14863" max="14863" width="4.625" style="80" customWidth="1"/>
    <col min="14864" max="14864" width="2.75" style="80" customWidth="1"/>
    <col min="14865" max="14866" width="5.375" style="80" customWidth="1"/>
    <col min="14867" max="14868" width="5.75" style="80" customWidth="1"/>
    <col min="14869" max="14869" width="2.75" style="80" customWidth="1"/>
    <col min="14870" max="14870" width="10.375" style="80" customWidth="1"/>
    <col min="14871" max="14966" width="8.875" style="80" customWidth="1"/>
    <col min="14967" max="14967" width="3.375" style="80" customWidth="1"/>
    <col min="14968" max="14968" width="22.125" style="80" customWidth="1"/>
    <col min="14969" max="15089" width="2.75" style="80"/>
    <col min="15090" max="15090" width="6.625" style="80" customWidth="1"/>
    <col min="15091" max="15091" width="32.375" style="80" bestFit="1" customWidth="1"/>
    <col min="15092" max="15118" width="4.25" style="80" customWidth="1"/>
    <col min="15119" max="15119" width="4.625" style="80" customWidth="1"/>
    <col min="15120" max="15120" width="2.75" style="80" customWidth="1"/>
    <col min="15121" max="15122" width="5.375" style="80" customWidth="1"/>
    <col min="15123" max="15124" width="5.75" style="80" customWidth="1"/>
    <col min="15125" max="15125" width="2.75" style="80" customWidth="1"/>
    <col min="15126" max="15126" width="10.375" style="80" customWidth="1"/>
    <col min="15127" max="15222" width="8.875" style="80" customWidth="1"/>
    <col min="15223" max="15223" width="3.375" style="80" customWidth="1"/>
    <col min="15224" max="15224" width="22.125" style="80" customWidth="1"/>
    <col min="15225" max="15345" width="2.75" style="80"/>
    <col min="15346" max="15346" width="6.625" style="80" customWidth="1"/>
    <col min="15347" max="15347" width="32.375" style="80" bestFit="1" customWidth="1"/>
    <col min="15348" max="15374" width="4.25" style="80" customWidth="1"/>
    <col min="15375" max="15375" width="4.625" style="80" customWidth="1"/>
    <col min="15376" max="15376" width="2.75" style="80" customWidth="1"/>
    <col min="15377" max="15378" width="5.375" style="80" customWidth="1"/>
    <col min="15379" max="15380" width="5.75" style="80" customWidth="1"/>
    <col min="15381" max="15381" width="2.75" style="80" customWidth="1"/>
    <col min="15382" max="15382" width="10.375" style="80" customWidth="1"/>
    <col min="15383" max="15478" width="8.875" style="80" customWidth="1"/>
    <col min="15479" max="15479" width="3.375" style="80" customWidth="1"/>
    <col min="15480" max="15480" width="22.125" style="80" customWidth="1"/>
    <col min="15481" max="15601" width="2.75" style="80"/>
    <col min="15602" max="15602" width="6.625" style="80" customWidth="1"/>
    <col min="15603" max="15603" width="32.375" style="80" bestFit="1" customWidth="1"/>
    <col min="15604" max="15630" width="4.25" style="80" customWidth="1"/>
    <col min="15631" max="15631" width="4.625" style="80" customWidth="1"/>
    <col min="15632" max="15632" width="2.75" style="80" customWidth="1"/>
    <col min="15633" max="15634" width="5.375" style="80" customWidth="1"/>
    <col min="15635" max="15636" width="5.75" style="80" customWidth="1"/>
    <col min="15637" max="15637" width="2.75" style="80" customWidth="1"/>
    <col min="15638" max="15638" width="10.375" style="80" customWidth="1"/>
    <col min="15639" max="15734" width="8.875" style="80" customWidth="1"/>
    <col min="15735" max="15735" width="3.375" style="80" customWidth="1"/>
    <col min="15736" max="15736" width="22.125" style="80" customWidth="1"/>
    <col min="15737" max="15857" width="2.75" style="80"/>
    <col min="15858" max="15858" width="6.625" style="80" customWidth="1"/>
    <col min="15859" max="15859" width="32.375" style="80" bestFit="1" customWidth="1"/>
    <col min="15860" max="15886" width="4.25" style="80" customWidth="1"/>
    <col min="15887" max="15887" width="4.625" style="80" customWidth="1"/>
    <col min="15888" max="15888" width="2.75" style="80" customWidth="1"/>
    <col min="15889" max="15890" width="5.375" style="80" customWidth="1"/>
    <col min="15891" max="15892" width="5.75" style="80" customWidth="1"/>
    <col min="15893" max="15893" width="2.75" style="80" customWidth="1"/>
    <col min="15894" max="15894" width="10.375" style="80" customWidth="1"/>
    <col min="15895" max="15990" width="8.875" style="80" customWidth="1"/>
    <col min="15991" max="15991" width="3.375" style="80" customWidth="1"/>
    <col min="15992" max="15992" width="22.125" style="80" customWidth="1"/>
    <col min="15993" max="16113" width="2.75" style="80"/>
    <col min="16114" max="16114" width="6.625" style="80" customWidth="1"/>
    <col min="16115" max="16115" width="32.375" style="80" bestFit="1" customWidth="1"/>
    <col min="16116" max="16142" width="4.25" style="80" customWidth="1"/>
    <col min="16143" max="16143" width="4.625" style="80" customWidth="1"/>
    <col min="16144" max="16144" width="2.75" style="80" customWidth="1"/>
    <col min="16145" max="16146" width="5.375" style="80" customWidth="1"/>
    <col min="16147" max="16148" width="5.75" style="80" customWidth="1"/>
    <col min="16149" max="16149" width="2.75" style="80" customWidth="1"/>
    <col min="16150" max="16150" width="10.375" style="80" customWidth="1"/>
    <col min="16151" max="16246" width="8.875" style="80" customWidth="1"/>
    <col min="16247" max="16247" width="3.375" style="80" customWidth="1"/>
    <col min="16248" max="16248" width="22.125" style="80" customWidth="1"/>
    <col min="16249" max="16384" width="2.75" style="80"/>
  </cols>
  <sheetData>
    <row r="1" spans="1:121" ht="28.5">
      <c r="A1" s="883">
        <v>44772</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c r="AN1" s="883"/>
      <c r="AO1" s="883"/>
      <c r="AP1" s="883"/>
      <c r="AQ1" s="883"/>
      <c r="AR1" s="883"/>
      <c r="AS1" s="883"/>
      <c r="AT1" s="883"/>
      <c r="AU1" s="883"/>
      <c r="AV1" s="883"/>
      <c r="AW1" s="883"/>
      <c r="AX1" s="883"/>
      <c r="AY1" s="883"/>
      <c r="AZ1" s="883"/>
      <c r="BA1" s="883"/>
      <c r="BB1" s="883"/>
    </row>
    <row r="2" spans="1:121" s="155" customFormat="1" ht="91.9" customHeight="1">
      <c r="A2" s="1126" t="s">
        <v>557</v>
      </c>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c r="AF2" s="1126"/>
      <c r="AG2" s="1126"/>
      <c r="AH2" s="1126"/>
      <c r="AI2" s="1126"/>
      <c r="AJ2" s="1126"/>
      <c r="AK2" s="1126"/>
      <c r="AL2" s="1126"/>
      <c r="AM2" s="1126"/>
      <c r="AN2" s="1126"/>
      <c r="AO2" s="1126"/>
      <c r="AP2" s="1126"/>
      <c r="AQ2" s="1126"/>
      <c r="AR2" s="1126"/>
      <c r="AS2" s="1126"/>
      <c r="AT2" s="1126"/>
      <c r="AU2" s="1126"/>
      <c r="AV2" s="1126"/>
      <c r="AW2" s="1126"/>
      <c r="AX2" s="1126"/>
      <c r="AY2" s="1126"/>
      <c r="AZ2" s="1126"/>
      <c r="BA2" s="1126"/>
      <c r="BB2" s="1126"/>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row>
    <row r="3" spans="1:121" ht="65.25" customHeight="1">
      <c r="A3" s="92" t="s">
        <v>237</v>
      </c>
      <c r="B3" s="156"/>
      <c r="C3" s="81"/>
      <c r="D3" s="81"/>
      <c r="E3" s="81"/>
      <c r="F3" s="81"/>
      <c r="G3" s="81"/>
      <c r="H3" s="81"/>
      <c r="I3" s="81"/>
      <c r="J3" s="81"/>
      <c r="K3" s="81"/>
      <c r="L3" s="81"/>
      <c r="M3" s="81"/>
      <c r="N3" s="81"/>
      <c r="O3" s="81"/>
      <c r="P3" s="81"/>
      <c r="Q3" s="81"/>
      <c r="R3" s="81"/>
      <c r="S3" s="81"/>
      <c r="T3" s="81"/>
      <c r="U3" s="81"/>
      <c r="V3" s="81"/>
      <c r="W3" s="81"/>
      <c r="X3" s="81"/>
      <c r="Y3" s="81"/>
      <c r="Z3" s="81"/>
      <c r="AA3" s="81"/>
      <c r="AB3" s="81"/>
      <c r="AD3" s="92" t="s">
        <v>566</v>
      </c>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row>
    <row r="4" spans="1:121" s="358" customFormat="1" ht="34.5" customHeight="1">
      <c r="A4" s="357"/>
      <c r="AA4" s="443"/>
      <c r="AB4" s="443"/>
      <c r="BA4" s="83"/>
      <c r="BB4" s="83"/>
    </row>
    <row r="5" spans="1:121" s="359" customFormat="1" ht="42.75" customHeight="1">
      <c r="A5" s="1082" t="s">
        <v>602</v>
      </c>
      <c r="B5" s="1083"/>
      <c r="C5" s="1138">
        <f>+A6</f>
        <v>1</v>
      </c>
      <c r="D5" s="1139"/>
      <c r="E5" s="1140"/>
      <c r="F5" s="1138">
        <f>+A8</f>
        <v>2</v>
      </c>
      <c r="G5" s="1139"/>
      <c r="H5" s="1140"/>
      <c r="I5" s="1138">
        <f>+A10</f>
        <v>3</v>
      </c>
      <c r="J5" s="1139"/>
      <c r="K5" s="1140"/>
      <c r="L5" s="1138">
        <f>+A12</f>
        <v>4</v>
      </c>
      <c r="M5" s="1139"/>
      <c r="N5" s="1140"/>
      <c r="O5" s="370" t="s">
        <v>238</v>
      </c>
      <c r="P5" s="371" t="s">
        <v>239</v>
      </c>
      <c r="Q5" s="371" t="s">
        <v>240</v>
      </c>
      <c r="R5" s="371" t="s">
        <v>239</v>
      </c>
      <c r="S5" s="372" t="s">
        <v>241</v>
      </c>
      <c r="T5" s="1138" t="s">
        <v>49</v>
      </c>
      <c r="U5" s="1140"/>
      <c r="V5" s="1138" t="s">
        <v>558</v>
      </c>
      <c r="W5" s="1139"/>
      <c r="X5" s="1140"/>
      <c r="Y5" s="1141" t="s">
        <v>682</v>
      </c>
      <c r="Z5" s="1140"/>
      <c r="AA5" s="1059" t="s">
        <v>641</v>
      </c>
      <c r="AB5" s="1060"/>
      <c r="AD5" s="1082" t="s">
        <v>559</v>
      </c>
      <c r="AE5" s="1083"/>
      <c r="AF5" s="1138">
        <f>+AD6</f>
        <v>9</v>
      </c>
      <c r="AG5" s="1139"/>
      <c r="AH5" s="1140"/>
      <c r="AI5" s="1138">
        <f>+AD8</f>
        <v>10</v>
      </c>
      <c r="AJ5" s="1139"/>
      <c r="AK5" s="1140"/>
      <c r="AL5" s="1138">
        <f>+AD10</f>
        <v>11</v>
      </c>
      <c r="AM5" s="1139"/>
      <c r="AN5" s="1140"/>
      <c r="AO5" s="370" t="s">
        <v>238</v>
      </c>
      <c r="AP5" s="371" t="s">
        <v>239</v>
      </c>
      <c r="AQ5" s="371" t="s">
        <v>240</v>
      </c>
      <c r="AR5" s="371" t="s">
        <v>239</v>
      </c>
      <c r="AS5" s="372" t="s">
        <v>241</v>
      </c>
      <c r="AT5" s="1138" t="s">
        <v>49</v>
      </c>
      <c r="AU5" s="1140"/>
      <c r="AV5" s="1138" t="s">
        <v>558</v>
      </c>
      <c r="AW5" s="1139"/>
      <c r="AX5" s="1140"/>
      <c r="AY5" s="1141" t="s">
        <v>682</v>
      </c>
      <c r="AZ5" s="1140"/>
      <c r="BA5" s="1059" t="s">
        <v>641</v>
      </c>
      <c r="BB5" s="1060"/>
    </row>
    <row r="6" spans="1:121" s="359" customFormat="1" ht="36.75" customHeight="1">
      <c r="A6" s="1078">
        <v>1</v>
      </c>
      <c r="B6" s="1080" t="str">
        <f>全ｽｹ!AB2</f>
        <v>松陵ヤンキーズ</v>
      </c>
      <c r="C6" s="1143"/>
      <c r="D6" s="1143"/>
      <c r="E6" s="1144"/>
      <c r="F6" s="1142" t="str">
        <f>IF(F7=""," ",IF(F7&gt;H7,"○",IF(F7&lt;H7,"×","△")))</f>
        <v xml:space="preserve"> </v>
      </c>
      <c r="G6" s="1127"/>
      <c r="H6" s="1128"/>
      <c r="I6" s="1142" t="str">
        <f>IF(I7=""," ",IF(I7&gt;K7,"○",IF(I7&lt;K7,"×","△")))</f>
        <v xml:space="preserve"> </v>
      </c>
      <c r="J6" s="1127"/>
      <c r="K6" s="1128"/>
      <c r="L6" s="1142" t="str">
        <f>IF(L7=""," ",IF(L7&gt;N7,"○",IF(L7&lt;N7,"×","△")))</f>
        <v xml:space="preserve"> </v>
      </c>
      <c r="M6" s="1127"/>
      <c r="N6" s="1128"/>
      <c r="O6" s="1136">
        <f>IF(F7&gt;H7,1,0)+IF(I7&gt;K7,1,0)+IF(L7&gt;N7,1,0)</f>
        <v>0</v>
      </c>
      <c r="P6" s="1127" t="s">
        <v>50</v>
      </c>
      <c r="Q6" s="1127">
        <f>IF(L7+N7&gt;0,IF(L7=N7,1,0),0)+IF(F7+H7&gt;0,IF(F7=H7,1,0),0)+IF(I7+K7&gt;0,IF(I7=K7,1,0),0)</f>
        <v>0</v>
      </c>
      <c r="R6" s="1127" t="s">
        <v>50</v>
      </c>
      <c r="S6" s="1128">
        <f>IF(F7&lt;H7,1,0)+IF(I7&lt;K7,1,0)+IF(L7&lt;N7,1,0)</f>
        <v>0</v>
      </c>
      <c r="T6" s="1136">
        <f>O6*2+Q6*1</f>
        <v>0</v>
      </c>
      <c r="U6" s="1128"/>
      <c r="V6" s="360" t="s">
        <v>560</v>
      </c>
      <c r="W6" s="1127">
        <f>F7+I7+L7</f>
        <v>0</v>
      </c>
      <c r="X6" s="1128"/>
      <c r="Y6" s="1129"/>
      <c r="Z6" s="1130"/>
      <c r="AA6" s="1061"/>
      <c r="AB6" s="1062"/>
      <c r="AD6" s="1078">
        <v>9</v>
      </c>
      <c r="AE6" s="1080" t="str">
        <f>全ｽｹ!AB10</f>
        <v>Pｃｈａｎ Ｇｏｋｏｏ！</v>
      </c>
      <c r="AF6" s="1143"/>
      <c r="AG6" s="1143"/>
      <c r="AH6" s="1144"/>
      <c r="AI6" s="1142" t="str">
        <f>IF(AI7=""," ",IF(AI7&gt;AK7,"○",IF(AI7&lt;AK7,"×","△")))</f>
        <v xml:space="preserve"> </v>
      </c>
      <c r="AJ6" s="1127"/>
      <c r="AK6" s="1128"/>
      <c r="AL6" s="1142" t="str">
        <f>IF(AL7=""," ",IF(AL7&gt;AN7,"○",IF(AL7&lt;AN7,"×","△")))</f>
        <v xml:space="preserve"> </v>
      </c>
      <c r="AM6" s="1127"/>
      <c r="AN6" s="1128"/>
      <c r="AO6" s="1136">
        <f>IF(AI7&gt;AK7,1,0)+IF(AL7&gt;AN7,1,0)</f>
        <v>0</v>
      </c>
      <c r="AP6" s="1127" t="s">
        <v>50</v>
      </c>
      <c r="AQ6" s="1127">
        <f>IF(AI7+AK7&gt;0,IF(AI7=AK7,1,0),0)+IF(AL7+AN7&gt;0,IF(AL7=AN7,1,0),0)</f>
        <v>0</v>
      </c>
      <c r="AR6" s="1127" t="s">
        <v>50</v>
      </c>
      <c r="AS6" s="1128">
        <f>IF(AI7&lt;AK7,1,0)+IF(AL7&lt;AN7,1,0)</f>
        <v>0</v>
      </c>
      <c r="AT6" s="1136">
        <f>AO6*2+AQ6*1</f>
        <v>0</v>
      </c>
      <c r="AU6" s="1128"/>
      <c r="AV6" s="360" t="s">
        <v>560</v>
      </c>
      <c r="AW6" s="1127">
        <f>AI7+AL7</f>
        <v>0</v>
      </c>
      <c r="AX6" s="1128"/>
      <c r="AY6" s="1129"/>
      <c r="AZ6" s="1130"/>
      <c r="BA6" s="1061"/>
      <c r="BB6" s="1062"/>
    </row>
    <row r="7" spans="1:121" s="359" customFormat="1" ht="36.75" customHeight="1">
      <c r="A7" s="1079"/>
      <c r="B7" s="1081"/>
      <c r="C7" s="1143"/>
      <c r="D7" s="1143"/>
      <c r="E7" s="1144"/>
      <c r="F7" s="361"/>
      <c r="G7" s="362" t="s">
        <v>239</v>
      </c>
      <c r="H7" s="363"/>
      <c r="I7" s="361"/>
      <c r="J7" s="362" t="s">
        <v>239</v>
      </c>
      <c r="K7" s="363"/>
      <c r="L7" s="361"/>
      <c r="M7" s="362" t="s">
        <v>239</v>
      </c>
      <c r="N7" s="363"/>
      <c r="O7" s="1137"/>
      <c r="P7" s="1133"/>
      <c r="Q7" s="1133"/>
      <c r="R7" s="1133"/>
      <c r="S7" s="1134"/>
      <c r="T7" s="1137"/>
      <c r="U7" s="1134"/>
      <c r="V7" s="364" t="s">
        <v>561</v>
      </c>
      <c r="W7" s="1133">
        <f>H7+K7+N7</f>
        <v>0</v>
      </c>
      <c r="X7" s="1134"/>
      <c r="Y7" s="1131"/>
      <c r="Z7" s="1132"/>
      <c r="AA7" s="1063"/>
      <c r="AB7" s="1064"/>
      <c r="AD7" s="1079"/>
      <c r="AE7" s="1081"/>
      <c r="AF7" s="1143"/>
      <c r="AG7" s="1143"/>
      <c r="AH7" s="1144"/>
      <c r="AI7" s="361"/>
      <c r="AJ7" s="362" t="s">
        <v>239</v>
      </c>
      <c r="AK7" s="363"/>
      <c r="AL7" s="361"/>
      <c r="AM7" s="362" t="s">
        <v>239</v>
      </c>
      <c r="AN7" s="363"/>
      <c r="AO7" s="1137"/>
      <c r="AP7" s="1133"/>
      <c r="AQ7" s="1133"/>
      <c r="AR7" s="1133"/>
      <c r="AS7" s="1134"/>
      <c r="AT7" s="1137"/>
      <c r="AU7" s="1134"/>
      <c r="AV7" s="364" t="s">
        <v>561</v>
      </c>
      <c r="AW7" s="1133">
        <f>AK7+AN7</f>
        <v>0</v>
      </c>
      <c r="AX7" s="1134"/>
      <c r="AY7" s="1131"/>
      <c r="AZ7" s="1132"/>
      <c r="BA7" s="1063"/>
      <c r="BB7" s="1064"/>
    </row>
    <row r="8" spans="1:121" s="359" customFormat="1" ht="36.75" customHeight="1">
      <c r="A8" s="1078">
        <v>2</v>
      </c>
      <c r="B8" s="1080" t="str">
        <f>全ｽｹ!AB3</f>
        <v>原小ファイターズ</v>
      </c>
      <c r="C8" s="1135" t="str">
        <f>IF(C9=""," ",IF(C9&gt;E9,"○",IF(C9&lt;E9,"×","△")))</f>
        <v>△</v>
      </c>
      <c r="D8" s="1127"/>
      <c r="E8" s="1128"/>
      <c r="F8" s="1143"/>
      <c r="G8" s="1143"/>
      <c r="H8" s="1144"/>
      <c r="I8" s="1142" t="str">
        <f>IF(I9=""," ",IF(I9&gt;K9,"○",IF(I9&lt;K9,"×","△")))</f>
        <v xml:space="preserve"> </v>
      </c>
      <c r="J8" s="1127"/>
      <c r="K8" s="1128"/>
      <c r="L8" s="1142" t="str">
        <f>IF(L9=""," ",IF(L9&gt;N9,"○",IF(L9&lt;N9,"×","△")))</f>
        <v xml:space="preserve"> </v>
      </c>
      <c r="M8" s="1127"/>
      <c r="N8" s="1128"/>
      <c r="O8" s="1136">
        <f>IF(C9&gt;E9,1,0)+IF(I9&gt;K9,1,0)+IF(L9&gt;N9,1,0)</f>
        <v>0</v>
      </c>
      <c r="P8" s="1127" t="s">
        <v>50</v>
      </c>
      <c r="Q8" s="1127">
        <f>IF(C9+E9&gt;0,IF(C9=E9,1,0),0)+IF(I9+K9&gt;0,IF(I9=K9,1,0),0)+IF(L9+N9&gt;0,IF(L9=N9,1,0),0)</f>
        <v>0</v>
      </c>
      <c r="R8" s="1127" t="s">
        <v>50</v>
      </c>
      <c r="S8" s="1128">
        <f>IF(C9&lt;E9,1,0)+IF(I9&lt;K9,1,0)+IF(L9&lt;N9,1,0)</f>
        <v>0</v>
      </c>
      <c r="T8" s="1136">
        <f>O8*2+Q8*1</f>
        <v>0</v>
      </c>
      <c r="U8" s="1128"/>
      <c r="V8" s="360" t="s">
        <v>560</v>
      </c>
      <c r="W8" s="1127">
        <f>C9+I9+L9</f>
        <v>0</v>
      </c>
      <c r="X8" s="1128"/>
      <c r="Y8" s="1129"/>
      <c r="Z8" s="1130"/>
      <c r="AA8" s="1061"/>
      <c r="AB8" s="1062"/>
      <c r="AD8" s="1078">
        <v>10</v>
      </c>
      <c r="AE8" s="1080" t="str">
        <f>全ｽｹ!AB11</f>
        <v>ＴＲＹ-ＰＡＣ　Jr</v>
      </c>
      <c r="AF8" s="1135" t="str">
        <f>IF(AF9=""," ",IF(AF9&gt;AH9,"○",IF(AF9&lt;AH9,"×","△")))</f>
        <v>△</v>
      </c>
      <c r="AG8" s="1127"/>
      <c r="AH8" s="1128"/>
      <c r="AI8" s="1143"/>
      <c r="AJ8" s="1143"/>
      <c r="AK8" s="1144"/>
      <c r="AL8" s="1142" t="str">
        <f>IF(AL9=""," ",IF(AL9&gt;AN9,"○",IF(AL9&lt;AN9,"×","△")))</f>
        <v xml:space="preserve"> </v>
      </c>
      <c r="AM8" s="1127"/>
      <c r="AN8" s="1128"/>
      <c r="AO8" s="1136">
        <f>IF(AF9&gt;AH9,1,0)+IF(AL9&gt;AN9,1,0)</f>
        <v>0</v>
      </c>
      <c r="AP8" s="1127" t="s">
        <v>50</v>
      </c>
      <c r="AQ8" s="1127">
        <f>IF(AF9+AH9&gt;0,IF(AF9=AH9,1,0),0)+IF(AL9+AN9&gt;0,IF(AL9=AN9,1,0),0)</f>
        <v>0</v>
      </c>
      <c r="AR8" s="1127" t="s">
        <v>50</v>
      </c>
      <c r="AS8" s="1128">
        <f>IF(AF9&lt;AH9,1,0)+IF(AL9&lt;AN9,1,0)</f>
        <v>0</v>
      </c>
      <c r="AT8" s="1136">
        <f>AO8*2+AQ8*1</f>
        <v>0</v>
      </c>
      <c r="AU8" s="1128"/>
      <c r="AV8" s="360" t="s">
        <v>560</v>
      </c>
      <c r="AW8" s="1127">
        <f>AF9+AL9</f>
        <v>0</v>
      </c>
      <c r="AX8" s="1128"/>
      <c r="AY8" s="1129"/>
      <c r="AZ8" s="1130"/>
      <c r="BA8" s="1061"/>
      <c r="BB8" s="1062"/>
    </row>
    <row r="9" spans="1:121" s="359" customFormat="1" ht="36.75" customHeight="1">
      <c r="A9" s="1079"/>
      <c r="B9" s="1081"/>
      <c r="C9" s="365">
        <f>H7</f>
        <v>0</v>
      </c>
      <c r="D9" s="365" t="s">
        <v>239</v>
      </c>
      <c r="E9" s="366">
        <f>F7</f>
        <v>0</v>
      </c>
      <c r="F9" s="1143"/>
      <c r="G9" s="1143"/>
      <c r="H9" s="1144"/>
      <c r="I9" s="361"/>
      <c r="J9" s="362" t="s">
        <v>239</v>
      </c>
      <c r="K9" s="363"/>
      <c r="L9" s="361"/>
      <c r="M9" s="362" t="s">
        <v>239</v>
      </c>
      <c r="N9" s="363"/>
      <c r="O9" s="1137"/>
      <c r="P9" s="1133"/>
      <c r="Q9" s="1133"/>
      <c r="R9" s="1133"/>
      <c r="S9" s="1134"/>
      <c r="T9" s="1137"/>
      <c r="U9" s="1134"/>
      <c r="V9" s="364" t="s">
        <v>561</v>
      </c>
      <c r="W9" s="1133">
        <f>E9+K9+N9</f>
        <v>0</v>
      </c>
      <c r="X9" s="1134"/>
      <c r="Y9" s="1131"/>
      <c r="Z9" s="1132"/>
      <c r="AA9" s="1063"/>
      <c r="AB9" s="1064"/>
      <c r="AD9" s="1079"/>
      <c r="AE9" s="1081"/>
      <c r="AF9" s="365">
        <f>AK7</f>
        <v>0</v>
      </c>
      <c r="AG9" s="365" t="s">
        <v>239</v>
      </c>
      <c r="AH9" s="366">
        <f>AI7</f>
        <v>0</v>
      </c>
      <c r="AI9" s="1143"/>
      <c r="AJ9" s="1143"/>
      <c r="AK9" s="1144"/>
      <c r="AL9" s="361"/>
      <c r="AM9" s="362" t="s">
        <v>239</v>
      </c>
      <c r="AN9" s="363"/>
      <c r="AO9" s="1137"/>
      <c r="AP9" s="1133"/>
      <c r="AQ9" s="1133"/>
      <c r="AR9" s="1133"/>
      <c r="AS9" s="1134"/>
      <c r="AT9" s="1137"/>
      <c r="AU9" s="1134"/>
      <c r="AV9" s="364" t="s">
        <v>561</v>
      </c>
      <c r="AW9" s="1133">
        <f>AH9+AN9</f>
        <v>0</v>
      </c>
      <c r="AX9" s="1134"/>
      <c r="AY9" s="1131"/>
      <c r="AZ9" s="1132"/>
      <c r="BA9" s="1063"/>
      <c r="BB9" s="1064"/>
    </row>
    <row r="10" spans="1:121" s="359" customFormat="1" ht="36.75" customHeight="1">
      <c r="A10" s="1078">
        <v>3</v>
      </c>
      <c r="B10" s="1080" t="str">
        <f>全ｽｹ!AB4</f>
        <v>岩沼西ファイターズ</v>
      </c>
      <c r="C10" s="1135" t="str">
        <f>IF(C11=""," ",IF(C11&gt;E11,"○",IF(C11&lt;E11,"×","△")))</f>
        <v>△</v>
      </c>
      <c r="D10" s="1127"/>
      <c r="E10" s="1128"/>
      <c r="F10" s="1135" t="str">
        <f>IF(F11=""," ",IF(F11&gt;H11,"○",IF(F11&lt;H11,"×","△")))</f>
        <v>△</v>
      </c>
      <c r="G10" s="1127"/>
      <c r="H10" s="1128"/>
      <c r="I10" s="1143"/>
      <c r="J10" s="1143"/>
      <c r="K10" s="1144"/>
      <c r="L10" s="1142" t="str">
        <f>IF(L11=""," ",IF(L11&gt;N11,"○",IF(L11&lt;N11,"×","△")))</f>
        <v xml:space="preserve"> </v>
      </c>
      <c r="M10" s="1127"/>
      <c r="N10" s="1128"/>
      <c r="O10" s="1136">
        <f>IF(C11&gt;E11,1,0)+IF(F11&gt;H11,1,0)+IF(L11&gt;N11,1,0)</f>
        <v>0</v>
      </c>
      <c r="P10" s="1127" t="s">
        <v>50</v>
      </c>
      <c r="Q10" s="1127">
        <f>IF(C11+E11&gt;0,IF(C11=E11,1,0),0)+IF(F11+H11&gt;0,IF(F11=H11,1,0),0)+IF(L11+N11&gt;0,IF(L11=N11,1,0),0)</f>
        <v>0</v>
      </c>
      <c r="R10" s="1127" t="s">
        <v>50</v>
      </c>
      <c r="S10" s="1128">
        <f>IF(C11&lt;E11,1,0)+IF(F11&lt;H11,1,0)+IF(L11&lt;N11,1,0)</f>
        <v>0</v>
      </c>
      <c r="T10" s="1136">
        <f>O10*2+Q10*1</f>
        <v>0</v>
      </c>
      <c r="U10" s="1128"/>
      <c r="V10" s="360" t="s">
        <v>560</v>
      </c>
      <c r="W10" s="1127">
        <f>C11+F11+L11</f>
        <v>0</v>
      </c>
      <c r="X10" s="1128"/>
      <c r="Y10" s="1129"/>
      <c r="Z10" s="1130"/>
      <c r="AA10" s="1061"/>
      <c r="AB10" s="1062"/>
      <c r="AD10" s="1078">
        <v>11</v>
      </c>
      <c r="AE10" s="1080" t="str">
        <f>全ｽｹ!AB12</f>
        <v>荒町エッグ’Ｓ</v>
      </c>
      <c r="AF10" s="1135" t="str">
        <f>IF(AF11=""," ",IF(AF11&gt;AH11,"○",IF(AF11&lt;AH11,"×","△")))</f>
        <v>△</v>
      </c>
      <c r="AG10" s="1127"/>
      <c r="AH10" s="1128"/>
      <c r="AI10" s="1135" t="str">
        <f>IF(AI11=""," ",IF(AI11&gt;AK11,"○",IF(AI11&lt;AK11,"×","△")))</f>
        <v>△</v>
      </c>
      <c r="AJ10" s="1127"/>
      <c r="AK10" s="1128"/>
      <c r="AL10" s="1143"/>
      <c r="AM10" s="1143"/>
      <c r="AN10" s="1144"/>
      <c r="AO10" s="1136">
        <f>IF(AF11&gt;AH11,1,0)+IF(AI11&gt;AK11,1,0)</f>
        <v>0</v>
      </c>
      <c r="AP10" s="1127" t="s">
        <v>50</v>
      </c>
      <c r="AQ10" s="1127">
        <f>IF(AF11+AH11&gt;0,IF(AF11=AH11,1,0),0)+IF(AI11+AK11&gt;0,IF(AI11=AK11,1,0),0)</f>
        <v>0</v>
      </c>
      <c r="AR10" s="1127" t="s">
        <v>50</v>
      </c>
      <c r="AS10" s="1128">
        <f>IF(AF11&lt;AH11,1,0)+IF(AI11&lt;AK11,1,0)</f>
        <v>0</v>
      </c>
      <c r="AT10" s="1136">
        <f>AO10*2+AQ10*1</f>
        <v>0</v>
      </c>
      <c r="AU10" s="1128"/>
      <c r="AV10" s="360" t="s">
        <v>560</v>
      </c>
      <c r="AW10" s="1127">
        <f>AF11+AI11</f>
        <v>0</v>
      </c>
      <c r="AX10" s="1128"/>
      <c r="AY10" s="1129"/>
      <c r="AZ10" s="1130"/>
      <c r="BA10" s="1061"/>
      <c r="BB10" s="1062"/>
    </row>
    <row r="11" spans="1:121" s="359" customFormat="1" ht="36.75" customHeight="1">
      <c r="A11" s="1079"/>
      <c r="B11" s="1081"/>
      <c r="C11" s="362">
        <f>K7</f>
        <v>0</v>
      </c>
      <c r="D11" s="362" t="s">
        <v>239</v>
      </c>
      <c r="E11" s="367">
        <f>I7</f>
        <v>0</v>
      </c>
      <c r="F11" s="365">
        <f>K9</f>
        <v>0</v>
      </c>
      <c r="G11" s="365" t="s">
        <v>239</v>
      </c>
      <c r="H11" s="366">
        <f>I9</f>
        <v>0</v>
      </c>
      <c r="I11" s="1143"/>
      <c r="J11" s="1143"/>
      <c r="K11" s="1144"/>
      <c r="L11" s="361"/>
      <c r="M11" s="362" t="s">
        <v>239</v>
      </c>
      <c r="N11" s="363"/>
      <c r="O11" s="1137"/>
      <c r="P11" s="1133"/>
      <c r="Q11" s="1133"/>
      <c r="R11" s="1133"/>
      <c r="S11" s="1134"/>
      <c r="T11" s="1137"/>
      <c r="U11" s="1134"/>
      <c r="V11" s="364" t="s">
        <v>561</v>
      </c>
      <c r="W11" s="1133">
        <f>E11+H11+N11</f>
        <v>0</v>
      </c>
      <c r="X11" s="1134"/>
      <c r="Y11" s="1131"/>
      <c r="Z11" s="1132"/>
      <c r="AA11" s="1063"/>
      <c r="AB11" s="1064"/>
      <c r="AD11" s="1079"/>
      <c r="AE11" s="1081"/>
      <c r="AF11" s="362">
        <f>AN7</f>
        <v>0</v>
      </c>
      <c r="AG11" s="362" t="s">
        <v>239</v>
      </c>
      <c r="AH11" s="367">
        <f>AL7</f>
        <v>0</v>
      </c>
      <c r="AI11" s="362">
        <f>AN9</f>
        <v>0</v>
      </c>
      <c r="AJ11" s="362" t="s">
        <v>239</v>
      </c>
      <c r="AK11" s="367">
        <f>AL9</f>
        <v>0</v>
      </c>
      <c r="AL11" s="1143"/>
      <c r="AM11" s="1143"/>
      <c r="AN11" s="1144"/>
      <c r="AO11" s="1137"/>
      <c r="AP11" s="1133"/>
      <c r="AQ11" s="1133"/>
      <c r="AR11" s="1133"/>
      <c r="AS11" s="1134"/>
      <c r="AT11" s="1137"/>
      <c r="AU11" s="1134"/>
      <c r="AV11" s="364" t="s">
        <v>561</v>
      </c>
      <c r="AW11" s="1133">
        <f>AH11+AK11</f>
        <v>0</v>
      </c>
      <c r="AX11" s="1134"/>
      <c r="AY11" s="1131"/>
      <c r="AZ11" s="1132"/>
      <c r="BA11" s="1063"/>
      <c r="BB11" s="1064"/>
    </row>
    <row r="12" spans="1:121" s="359" customFormat="1" ht="36.75" customHeight="1">
      <c r="A12" s="1078">
        <v>4</v>
      </c>
      <c r="B12" s="1080" t="str">
        <f>全ｽｹ!AB5</f>
        <v>ＴＲＹ-ＰＡＣ</v>
      </c>
      <c r="C12" s="1135" t="str">
        <f>IF(C13=""," ",IF(C13&gt;E13,"○",IF(C13&lt;E13,"×","△")))</f>
        <v>△</v>
      </c>
      <c r="D12" s="1127"/>
      <c r="E12" s="1128"/>
      <c r="F12" s="1142" t="str">
        <f>IF(F13=""," ",IF(F13&gt;H13,"○",IF(F13&lt;H13,"×","△")))</f>
        <v>△</v>
      </c>
      <c r="G12" s="1127"/>
      <c r="H12" s="1128"/>
      <c r="I12" s="1142" t="str">
        <f>IF(I13=""," ",IF(I13&gt;K13,"○",IF(I13&lt;K13,"×","△")))</f>
        <v>△</v>
      </c>
      <c r="J12" s="1127"/>
      <c r="K12" s="1128"/>
      <c r="L12" s="1143"/>
      <c r="M12" s="1143"/>
      <c r="N12" s="1144"/>
      <c r="O12" s="1136">
        <f>IF(C13&gt;E13,1,0)+IF(F13&gt;H13,1,0)+IF(I13&gt;K13,1,0)</f>
        <v>0</v>
      </c>
      <c r="P12" s="1127" t="s">
        <v>50</v>
      </c>
      <c r="Q12" s="1127">
        <f>IF(C13+E13&gt;0,IF(C13=E13,1,0),0)+IF(F13+H13&gt;0,IF(F13=H13,1,0),0)+IF(I13+K13&gt;0,IF(I13=K13,1,0),0)</f>
        <v>0</v>
      </c>
      <c r="R12" s="1127" t="s">
        <v>50</v>
      </c>
      <c r="S12" s="1128">
        <f>IF(C13&lt;E13,1,0)+IF(F13&lt;H13,1,0)+IF(I13&lt;K13,1,0)</f>
        <v>0</v>
      </c>
      <c r="T12" s="1136">
        <f>O12*2+Q12*1</f>
        <v>0</v>
      </c>
      <c r="U12" s="1128"/>
      <c r="V12" s="360" t="s">
        <v>560</v>
      </c>
      <c r="W12" s="1127">
        <f>C13+F13+I13</f>
        <v>0</v>
      </c>
      <c r="X12" s="1128"/>
      <c r="Y12" s="1129"/>
      <c r="Z12" s="1130"/>
      <c r="AA12" s="1061"/>
      <c r="AB12" s="1062"/>
      <c r="AD12" s="87"/>
      <c r="AE12" s="87"/>
      <c r="BA12" s="87"/>
      <c r="BB12" s="87"/>
    </row>
    <row r="13" spans="1:121" s="359" customFormat="1" ht="36.75" customHeight="1">
      <c r="A13" s="1079"/>
      <c r="B13" s="1081"/>
      <c r="C13" s="362">
        <f>N7</f>
        <v>0</v>
      </c>
      <c r="D13" s="362" t="s">
        <v>239</v>
      </c>
      <c r="E13" s="367">
        <f>L7</f>
        <v>0</v>
      </c>
      <c r="F13" s="368">
        <f>N9</f>
        <v>0</v>
      </c>
      <c r="G13" s="362" t="s">
        <v>239</v>
      </c>
      <c r="H13" s="367">
        <f>L9</f>
        <v>0</v>
      </c>
      <c r="I13" s="368">
        <f>N11</f>
        <v>0</v>
      </c>
      <c r="J13" s="362" t="s">
        <v>239</v>
      </c>
      <c r="K13" s="367">
        <f>L11</f>
        <v>0</v>
      </c>
      <c r="L13" s="1143"/>
      <c r="M13" s="1143"/>
      <c r="N13" s="1144"/>
      <c r="O13" s="1137"/>
      <c r="P13" s="1133"/>
      <c r="Q13" s="1133"/>
      <c r="R13" s="1133"/>
      <c r="S13" s="1134"/>
      <c r="T13" s="1137"/>
      <c r="U13" s="1134"/>
      <c r="V13" s="364" t="s">
        <v>561</v>
      </c>
      <c r="W13" s="1133">
        <f>E13+H13+K13</f>
        <v>0</v>
      </c>
      <c r="X13" s="1134"/>
      <c r="Y13" s="1131"/>
      <c r="Z13" s="1132"/>
      <c r="AA13" s="1063"/>
      <c r="AB13" s="1064"/>
      <c r="AD13" s="1082" t="s">
        <v>562</v>
      </c>
      <c r="AE13" s="1083"/>
      <c r="AF13" s="1138">
        <f>+AD14</f>
        <v>12</v>
      </c>
      <c r="AG13" s="1139"/>
      <c r="AH13" s="1140"/>
      <c r="AI13" s="1138">
        <f>+AD16</f>
        <v>13</v>
      </c>
      <c r="AJ13" s="1139"/>
      <c r="AK13" s="1140"/>
      <c r="AL13" s="1138">
        <f>+AD18</f>
        <v>14</v>
      </c>
      <c r="AM13" s="1139"/>
      <c r="AN13" s="1140"/>
      <c r="AO13" s="370" t="s">
        <v>238</v>
      </c>
      <c r="AP13" s="371" t="s">
        <v>239</v>
      </c>
      <c r="AQ13" s="371" t="s">
        <v>240</v>
      </c>
      <c r="AR13" s="371" t="s">
        <v>239</v>
      </c>
      <c r="AS13" s="372" t="s">
        <v>241</v>
      </c>
      <c r="AT13" s="1138" t="s">
        <v>49</v>
      </c>
      <c r="AU13" s="1140"/>
      <c r="AV13" s="1138" t="s">
        <v>558</v>
      </c>
      <c r="AW13" s="1139"/>
      <c r="AX13" s="1140"/>
      <c r="AY13" s="1141" t="s">
        <v>682</v>
      </c>
      <c r="AZ13" s="1140"/>
      <c r="BA13" s="1059" t="s">
        <v>641</v>
      </c>
      <c r="BB13" s="1060"/>
    </row>
    <row r="14" spans="1:121" s="359" customFormat="1" ht="36.75" customHeight="1">
      <c r="A14" s="420"/>
      <c r="B14" s="420"/>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87"/>
      <c r="AB14" s="87"/>
      <c r="AD14" s="1078">
        <v>12</v>
      </c>
      <c r="AE14" s="1080" t="str">
        <f>全ｽｹ!AB13</f>
        <v>松陵SHARK</v>
      </c>
      <c r="AF14" s="1143"/>
      <c r="AG14" s="1143"/>
      <c r="AH14" s="1144"/>
      <c r="AI14" s="1142" t="str">
        <f>IF(AI15=""," ",IF(AI15&gt;AK15,"○",IF(AI15&lt;AK15,"×","△")))</f>
        <v xml:space="preserve"> </v>
      </c>
      <c r="AJ14" s="1127"/>
      <c r="AK14" s="1128"/>
      <c r="AL14" s="1142" t="str">
        <f>IF(AL15=""," ",IF(AL15&gt;AN15,"○",IF(AL15&lt;AN15,"×","△")))</f>
        <v xml:space="preserve"> </v>
      </c>
      <c r="AM14" s="1127"/>
      <c r="AN14" s="1128"/>
      <c r="AO14" s="1136">
        <f>IF(AI15&gt;AK15,1,0)+IF(AL15&gt;AN15,1,0)</f>
        <v>0</v>
      </c>
      <c r="AP14" s="1127" t="s">
        <v>50</v>
      </c>
      <c r="AQ14" s="1127">
        <f>IF(AI15+AK15&gt;0,IF(AI15=AK15,1,0),0)+IF(AL15+AN15&gt;0,IF(AL15=AN15,1,0),0)</f>
        <v>0</v>
      </c>
      <c r="AR14" s="1127" t="s">
        <v>50</v>
      </c>
      <c r="AS14" s="1128">
        <f>IF(AI15&lt;AK15,1,0)+IF(AL15&lt;AN15,1,0)</f>
        <v>0</v>
      </c>
      <c r="AT14" s="1136">
        <f>AO14*2+AQ14*1</f>
        <v>0</v>
      </c>
      <c r="AU14" s="1128"/>
      <c r="AV14" s="360" t="s">
        <v>560</v>
      </c>
      <c r="AW14" s="1127">
        <f>AI15+AL15</f>
        <v>0</v>
      </c>
      <c r="AX14" s="1128"/>
      <c r="AY14" s="1129"/>
      <c r="AZ14" s="1130"/>
      <c r="BA14" s="1061"/>
      <c r="BB14" s="1062"/>
    </row>
    <row r="15" spans="1:121" s="359" customFormat="1" ht="40.5" customHeight="1">
      <c r="A15" s="1082" t="s">
        <v>318</v>
      </c>
      <c r="B15" s="1083"/>
      <c r="C15" s="1138">
        <f>+A16</f>
        <v>5</v>
      </c>
      <c r="D15" s="1139"/>
      <c r="E15" s="1140"/>
      <c r="F15" s="1138">
        <f>+A18</f>
        <v>6</v>
      </c>
      <c r="G15" s="1139"/>
      <c r="H15" s="1140"/>
      <c r="I15" s="1138">
        <f>+A20</f>
        <v>7</v>
      </c>
      <c r="J15" s="1139"/>
      <c r="K15" s="1140"/>
      <c r="L15" s="1138">
        <f>+A22</f>
        <v>8</v>
      </c>
      <c r="M15" s="1139"/>
      <c r="N15" s="1140"/>
      <c r="O15" s="370" t="s">
        <v>238</v>
      </c>
      <c r="P15" s="371" t="s">
        <v>239</v>
      </c>
      <c r="Q15" s="371" t="s">
        <v>240</v>
      </c>
      <c r="R15" s="371" t="s">
        <v>239</v>
      </c>
      <c r="S15" s="372" t="s">
        <v>241</v>
      </c>
      <c r="T15" s="1138" t="s">
        <v>49</v>
      </c>
      <c r="U15" s="1140"/>
      <c r="V15" s="1138" t="s">
        <v>558</v>
      </c>
      <c r="W15" s="1139"/>
      <c r="X15" s="1140"/>
      <c r="Y15" s="1141" t="s">
        <v>682</v>
      </c>
      <c r="Z15" s="1140"/>
      <c r="AA15" s="1059" t="s">
        <v>641</v>
      </c>
      <c r="AB15" s="1060"/>
      <c r="AD15" s="1079"/>
      <c r="AE15" s="1081"/>
      <c r="AF15" s="1143"/>
      <c r="AG15" s="1143"/>
      <c r="AH15" s="1144"/>
      <c r="AI15" s="361"/>
      <c r="AJ15" s="362" t="s">
        <v>239</v>
      </c>
      <c r="AK15" s="363"/>
      <c r="AL15" s="361"/>
      <c r="AM15" s="362" t="s">
        <v>239</v>
      </c>
      <c r="AN15" s="363"/>
      <c r="AO15" s="1137"/>
      <c r="AP15" s="1133"/>
      <c r="AQ15" s="1133"/>
      <c r="AR15" s="1133"/>
      <c r="AS15" s="1134"/>
      <c r="AT15" s="1137"/>
      <c r="AU15" s="1134"/>
      <c r="AV15" s="364" t="s">
        <v>561</v>
      </c>
      <c r="AW15" s="1133">
        <f>AK15+AN15</f>
        <v>0</v>
      </c>
      <c r="AX15" s="1134"/>
      <c r="AY15" s="1131"/>
      <c r="AZ15" s="1132"/>
      <c r="BA15" s="1063"/>
      <c r="BB15" s="1064"/>
    </row>
    <row r="16" spans="1:121" s="359" customFormat="1" ht="36.75" customHeight="1">
      <c r="A16" s="1078">
        <v>5</v>
      </c>
      <c r="B16" s="1080" t="str">
        <f>全ｽｹ!AB6</f>
        <v>ブルーソウルズ</v>
      </c>
      <c r="C16" s="1143"/>
      <c r="D16" s="1143"/>
      <c r="E16" s="1144"/>
      <c r="F16" s="1142" t="str">
        <f>IF(F17=""," ",IF(F17&gt;H17,"○",IF(F17&lt;H17,"×","△")))</f>
        <v xml:space="preserve"> </v>
      </c>
      <c r="G16" s="1127"/>
      <c r="H16" s="1128"/>
      <c r="I16" s="1142" t="str">
        <f>IF(I17=""," ",IF(I17&gt;K17,"○",IF(I17&lt;K17,"×","△")))</f>
        <v xml:space="preserve"> </v>
      </c>
      <c r="J16" s="1127"/>
      <c r="K16" s="1128"/>
      <c r="L16" s="1142" t="str">
        <f>IF(L17=""," ",IF(L17&gt;N17,"○",IF(L17&lt;N17,"×","△")))</f>
        <v xml:space="preserve"> </v>
      </c>
      <c r="M16" s="1127"/>
      <c r="N16" s="1128"/>
      <c r="O16" s="1136">
        <f>IF(F17&gt;H17,1,0)+IF(I17&gt;K17,1,0)+IF(L17&gt;N17,1,0)</f>
        <v>0</v>
      </c>
      <c r="P16" s="1127" t="s">
        <v>50</v>
      </c>
      <c r="Q16" s="1127">
        <f>IF(L17+N17&gt;0,IF(L17=N17,1,0),0)+IF(F17+H17&gt;0,IF(F17=H17,1,0),0)+IF(I17+K17&gt;0,IF(I17=K17,1,0),0)</f>
        <v>0</v>
      </c>
      <c r="R16" s="1127" t="s">
        <v>50</v>
      </c>
      <c r="S16" s="1128">
        <f>IF(F17&lt;H17,1,0)+IF(I17&lt;K17,1,0)+IF(L17&lt;N17,1,0)</f>
        <v>0</v>
      </c>
      <c r="T16" s="1136">
        <f>O16*2+Q16*1</f>
        <v>0</v>
      </c>
      <c r="U16" s="1128"/>
      <c r="V16" s="360" t="s">
        <v>560</v>
      </c>
      <c r="W16" s="1127">
        <f>F17+I17+L17</f>
        <v>0</v>
      </c>
      <c r="X16" s="1128"/>
      <c r="Y16" s="1129"/>
      <c r="Z16" s="1130"/>
      <c r="AA16" s="1061"/>
      <c r="AB16" s="1062"/>
      <c r="AD16" s="1078">
        <v>13</v>
      </c>
      <c r="AE16" s="1080" t="str">
        <f>全ｽｹ!AB15</f>
        <v>原小ファイターズ
 ジュニア</v>
      </c>
      <c r="AF16" s="1135" t="str">
        <f>IF(AF17=""," ",IF(AF17&gt;AH17,"○",IF(AF17&lt;AH17,"×","△")))</f>
        <v>△</v>
      </c>
      <c r="AG16" s="1127"/>
      <c r="AH16" s="1128"/>
      <c r="AI16" s="1143"/>
      <c r="AJ16" s="1143"/>
      <c r="AK16" s="1144"/>
      <c r="AL16" s="1142" t="str">
        <f>IF(AL17=""," ",IF(AL17&gt;AN17,"○",IF(AL17&lt;AN17,"×","△")))</f>
        <v xml:space="preserve"> </v>
      </c>
      <c r="AM16" s="1127"/>
      <c r="AN16" s="1128"/>
      <c r="AO16" s="1136">
        <f>IF(AF17&gt;AH17,1,0)+IF(AL17&gt;AN17,1,0)</f>
        <v>0</v>
      </c>
      <c r="AP16" s="1127" t="s">
        <v>50</v>
      </c>
      <c r="AQ16" s="1127">
        <f>IF(AF17+AH17&gt;0,IF(AF17=AH17,1,0),0)+IF(AL17+AN17&gt;0,IF(AL17=AN17,1,0),0)</f>
        <v>0</v>
      </c>
      <c r="AR16" s="1127" t="s">
        <v>50</v>
      </c>
      <c r="AS16" s="1128">
        <f>IF(AF17&lt;AH17,1,0)+IF(AL17&lt;AN17,1,0)</f>
        <v>0</v>
      </c>
      <c r="AT16" s="1136">
        <f>AO16*2+AQ16*1</f>
        <v>0</v>
      </c>
      <c r="AU16" s="1128"/>
      <c r="AV16" s="360" t="s">
        <v>560</v>
      </c>
      <c r="AW16" s="1127">
        <f>AF17+AL17</f>
        <v>0</v>
      </c>
      <c r="AX16" s="1128"/>
      <c r="AY16" s="1129"/>
      <c r="AZ16" s="1130"/>
      <c r="BA16" s="1061"/>
      <c r="BB16" s="1062"/>
    </row>
    <row r="17" spans="1:54" s="359" customFormat="1" ht="36.75" customHeight="1">
      <c r="A17" s="1079"/>
      <c r="B17" s="1081"/>
      <c r="C17" s="1143"/>
      <c r="D17" s="1143"/>
      <c r="E17" s="1144"/>
      <c r="F17" s="361"/>
      <c r="G17" s="362" t="s">
        <v>239</v>
      </c>
      <c r="H17" s="363"/>
      <c r="I17" s="361"/>
      <c r="J17" s="362" t="s">
        <v>239</v>
      </c>
      <c r="K17" s="363"/>
      <c r="L17" s="361"/>
      <c r="M17" s="362" t="s">
        <v>239</v>
      </c>
      <c r="N17" s="363"/>
      <c r="O17" s="1137"/>
      <c r="P17" s="1133"/>
      <c r="Q17" s="1133"/>
      <c r="R17" s="1133"/>
      <c r="S17" s="1134"/>
      <c r="T17" s="1137"/>
      <c r="U17" s="1134"/>
      <c r="V17" s="364" t="s">
        <v>561</v>
      </c>
      <c r="W17" s="1133">
        <f>H17+K17+N17</f>
        <v>0</v>
      </c>
      <c r="X17" s="1134"/>
      <c r="Y17" s="1131"/>
      <c r="Z17" s="1132"/>
      <c r="AA17" s="1063"/>
      <c r="AB17" s="1064"/>
      <c r="AD17" s="1079"/>
      <c r="AE17" s="1081"/>
      <c r="AF17" s="365">
        <f>AK15</f>
        <v>0</v>
      </c>
      <c r="AG17" s="365" t="s">
        <v>239</v>
      </c>
      <c r="AH17" s="366">
        <f>AI15</f>
        <v>0</v>
      </c>
      <c r="AI17" s="1143"/>
      <c r="AJ17" s="1143"/>
      <c r="AK17" s="1144"/>
      <c r="AL17" s="361"/>
      <c r="AM17" s="362" t="s">
        <v>239</v>
      </c>
      <c r="AN17" s="363"/>
      <c r="AO17" s="1137"/>
      <c r="AP17" s="1133"/>
      <c r="AQ17" s="1133"/>
      <c r="AR17" s="1133"/>
      <c r="AS17" s="1134"/>
      <c r="AT17" s="1137"/>
      <c r="AU17" s="1134"/>
      <c r="AV17" s="364" t="s">
        <v>561</v>
      </c>
      <c r="AW17" s="1133">
        <f>AH17+AN17</f>
        <v>0</v>
      </c>
      <c r="AX17" s="1134"/>
      <c r="AY17" s="1131"/>
      <c r="AZ17" s="1132"/>
      <c r="BA17" s="1063"/>
      <c r="BB17" s="1064"/>
    </row>
    <row r="18" spans="1:54" s="359" customFormat="1" ht="36.75" customHeight="1">
      <c r="A18" s="1078">
        <v>6</v>
      </c>
      <c r="B18" s="1080" t="str">
        <f>全ｽｹ!AB7</f>
        <v>荒町フェニックス</v>
      </c>
      <c r="C18" s="1135" t="str">
        <f>IF(C19=""," ",IF(C19&gt;E19,"○",IF(C19&lt;E19,"×","△")))</f>
        <v>△</v>
      </c>
      <c r="D18" s="1127"/>
      <c r="E18" s="1128"/>
      <c r="F18" s="1143"/>
      <c r="G18" s="1143"/>
      <c r="H18" s="1144"/>
      <c r="I18" s="1142" t="str">
        <f>IF(I19=""," ",IF(I19&gt;K19,"○",IF(I19&lt;K19,"×","△")))</f>
        <v xml:space="preserve"> </v>
      </c>
      <c r="J18" s="1127"/>
      <c r="K18" s="1128"/>
      <c r="L18" s="1142" t="str">
        <f>IF(L19=""," ",IF(L19&gt;N19,"○",IF(L19&lt;N19,"×","△")))</f>
        <v xml:space="preserve"> </v>
      </c>
      <c r="M18" s="1127"/>
      <c r="N18" s="1128"/>
      <c r="O18" s="1136">
        <f>IF(C19&gt;E19,1,0)+IF(I19&gt;K19,1,0)+IF(L19&gt;N19,1,0)</f>
        <v>0</v>
      </c>
      <c r="P18" s="1127" t="s">
        <v>50</v>
      </c>
      <c r="Q18" s="1127">
        <f>IF(C19+E19&gt;0,IF(C19=E19,1,0),0)+IF(I19+K19&gt;0,IF(I19=K19,1,0),0)+IF(L19+N19&gt;0,IF(L19=N19,1,0),0)</f>
        <v>0</v>
      </c>
      <c r="R18" s="1127" t="s">
        <v>50</v>
      </c>
      <c r="S18" s="1128">
        <f>IF(C19&lt;E19,1,0)+IF(I19&lt;K19,1,0)+IF(L19&lt;N19,1,0)</f>
        <v>0</v>
      </c>
      <c r="T18" s="1136">
        <f>O18*2+Q18*1</f>
        <v>0</v>
      </c>
      <c r="U18" s="1128"/>
      <c r="V18" s="360" t="s">
        <v>560</v>
      </c>
      <c r="W18" s="1127">
        <f>C19+I19+L19</f>
        <v>0</v>
      </c>
      <c r="X18" s="1128"/>
      <c r="Y18" s="1129"/>
      <c r="Z18" s="1130"/>
      <c r="AA18" s="1061"/>
      <c r="AB18" s="1062"/>
      <c r="AD18" s="1078">
        <v>14</v>
      </c>
      <c r="AE18" s="1080" t="str">
        <f>全ｽｹ!AB15</f>
        <v>原小ファイターズ
 ジュニア</v>
      </c>
      <c r="AF18" s="1135" t="str">
        <f>IF(AF19=""," ",IF(AF19&gt;AH19,"○",IF(AF19&lt;AH19,"×","△")))</f>
        <v>△</v>
      </c>
      <c r="AG18" s="1127"/>
      <c r="AH18" s="1128"/>
      <c r="AI18" s="1135" t="str">
        <f>IF(AI19=""," ",IF(AI19&gt;AK19,"○",IF(AI19&lt;AK19,"×","△")))</f>
        <v>△</v>
      </c>
      <c r="AJ18" s="1127"/>
      <c r="AK18" s="1128"/>
      <c r="AL18" s="1143"/>
      <c r="AM18" s="1143"/>
      <c r="AN18" s="1144"/>
      <c r="AO18" s="1136">
        <f>IF(AF19&gt;AH19,1,0)+IF(AI19&gt;AK19,1,0)</f>
        <v>0</v>
      </c>
      <c r="AP18" s="1127" t="s">
        <v>50</v>
      </c>
      <c r="AQ18" s="1127">
        <f>IF(AF19+AH19&gt;0,IF(AF19=AH19,1,0),0)+IF(AI19+AK19&gt;0,IF(AI19=AK19,1,0),0)</f>
        <v>0</v>
      </c>
      <c r="AR18" s="1127" t="s">
        <v>50</v>
      </c>
      <c r="AS18" s="1128">
        <f>IF(AF19&lt;AH19,1,0)+IF(AI19&lt;AK19,1,0)</f>
        <v>0</v>
      </c>
      <c r="AT18" s="1136">
        <f>AO18*2+AQ18*1</f>
        <v>0</v>
      </c>
      <c r="AU18" s="1128"/>
      <c r="AV18" s="360" t="s">
        <v>560</v>
      </c>
      <c r="AW18" s="1127">
        <f>AF19+AI19</f>
        <v>0</v>
      </c>
      <c r="AX18" s="1128"/>
      <c r="AY18" s="1129"/>
      <c r="AZ18" s="1130"/>
      <c r="BA18" s="1061"/>
      <c r="BB18" s="1062"/>
    </row>
    <row r="19" spans="1:54" s="359" customFormat="1" ht="36.75" customHeight="1">
      <c r="A19" s="1079"/>
      <c r="B19" s="1081"/>
      <c r="C19" s="365">
        <f>H17</f>
        <v>0</v>
      </c>
      <c r="D19" s="365" t="s">
        <v>239</v>
      </c>
      <c r="E19" s="366">
        <f>F17</f>
        <v>0</v>
      </c>
      <c r="F19" s="1143"/>
      <c r="G19" s="1143"/>
      <c r="H19" s="1144"/>
      <c r="I19" s="361"/>
      <c r="J19" s="362" t="s">
        <v>239</v>
      </c>
      <c r="K19" s="363"/>
      <c r="L19" s="361"/>
      <c r="M19" s="362" t="s">
        <v>239</v>
      </c>
      <c r="N19" s="363"/>
      <c r="O19" s="1137"/>
      <c r="P19" s="1133"/>
      <c r="Q19" s="1133"/>
      <c r="R19" s="1133"/>
      <c r="S19" s="1134"/>
      <c r="T19" s="1137"/>
      <c r="U19" s="1134"/>
      <c r="V19" s="364" t="s">
        <v>561</v>
      </c>
      <c r="W19" s="1133">
        <f>E19+K19+N19</f>
        <v>0</v>
      </c>
      <c r="X19" s="1134"/>
      <c r="Y19" s="1131"/>
      <c r="Z19" s="1132"/>
      <c r="AA19" s="1063"/>
      <c r="AB19" s="1064"/>
      <c r="AD19" s="1079"/>
      <c r="AE19" s="1081"/>
      <c r="AF19" s="362">
        <f>AN15</f>
        <v>0</v>
      </c>
      <c r="AG19" s="362" t="s">
        <v>239</v>
      </c>
      <c r="AH19" s="367">
        <f>AL15</f>
        <v>0</v>
      </c>
      <c r="AI19" s="362">
        <f>AN17</f>
        <v>0</v>
      </c>
      <c r="AJ19" s="362" t="s">
        <v>239</v>
      </c>
      <c r="AK19" s="367">
        <f>AL17</f>
        <v>0</v>
      </c>
      <c r="AL19" s="1143"/>
      <c r="AM19" s="1143"/>
      <c r="AN19" s="1144"/>
      <c r="AO19" s="1137"/>
      <c r="AP19" s="1133"/>
      <c r="AQ19" s="1133"/>
      <c r="AR19" s="1133"/>
      <c r="AS19" s="1134"/>
      <c r="AT19" s="1137"/>
      <c r="AU19" s="1134"/>
      <c r="AV19" s="364" t="s">
        <v>561</v>
      </c>
      <c r="AW19" s="1133">
        <f>AH19+AK19</f>
        <v>0</v>
      </c>
      <c r="AX19" s="1134"/>
      <c r="AY19" s="1131"/>
      <c r="AZ19" s="1132"/>
      <c r="BA19" s="1063"/>
      <c r="BB19" s="1064"/>
    </row>
    <row r="20" spans="1:54" s="359" customFormat="1" ht="36.75" customHeight="1">
      <c r="A20" s="1078">
        <v>7</v>
      </c>
      <c r="B20" s="1080" t="str">
        <f>全ｽｹ!AB8</f>
        <v>館ジャングルー</v>
      </c>
      <c r="C20" s="1135" t="str">
        <f>IF(C21=""," ",IF(C21&gt;E21,"○",IF(C21&lt;E21,"×","△")))</f>
        <v>△</v>
      </c>
      <c r="D20" s="1127"/>
      <c r="E20" s="1128"/>
      <c r="F20" s="1135" t="str">
        <f>IF(F21=""," ",IF(F21&gt;H21,"○",IF(F21&lt;H21,"×","△")))</f>
        <v>△</v>
      </c>
      <c r="G20" s="1127"/>
      <c r="H20" s="1128"/>
      <c r="I20" s="1143"/>
      <c r="J20" s="1143"/>
      <c r="K20" s="1144"/>
      <c r="L20" s="1142" t="str">
        <f>IF(L21=""," ",IF(L21&gt;N21,"○",IF(L21&lt;N21,"×","△")))</f>
        <v xml:space="preserve"> </v>
      </c>
      <c r="M20" s="1127"/>
      <c r="N20" s="1128"/>
      <c r="O20" s="1136">
        <f>IF(C21&gt;E21,1,0)+IF(F21&gt;H21,1,0)+IF(L21&gt;N21,1,0)</f>
        <v>0</v>
      </c>
      <c r="P20" s="1127" t="s">
        <v>50</v>
      </c>
      <c r="Q20" s="1127">
        <f>IF(C21+E21&gt;0,IF(C21=E21,1,0),0)+IF(F21+H21&gt;0,IF(F21=H21,1,0),0)+IF(L21+N21&gt;0,IF(L21=N21,1,0),0)</f>
        <v>0</v>
      </c>
      <c r="R20" s="1127" t="s">
        <v>50</v>
      </c>
      <c r="S20" s="1128">
        <f>IF(C21&lt;E21,1,0)+IF(F21&lt;H21,1,0)+IF(L21&lt;N21,1,0)</f>
        <v>0</v>
      </c>
      <c r="T20" s="1136">
        <f>O20*2+Q20*1</f>
        <v>0</v>
      </c>
      <c r="U20" s="1128"/>
      <c r="V20" s="360" t="s">
        <v>560</v>
      </c>
      <c r="W20" s="1127">
        <f>C21+F21+L21</f>
        <v>0</v>
      </c>
      <c r="X20" s="1128"/>
      <c r="Y20" s="1129"/>
      <c r="Z20" s="1130"/>
      <c r="AA20" s="1061"/>
      <c r="AB20" s="1062"/>
      <c r="AD20" s="87"/>
      <c r="AE20" s="87"/>
      <c r="BA20" s="87"/>
      <c r="BB20" s="87"/>
    </row>
    <row r="21" spans="1:54" s="359" customFormat="1" ht="36.75" customHeight="1">
      <c r="A21" s="1079"/>
      <c r="B21" s="1081"/>
      <c r="C21" s="362">
        <f>K17</f>
        <v>0</v>
      </c>
      <c r="D21" s="362" t="s">
        <v>239</v>
      </c>
      <c r="E21" s="367">
        <f>I17</f>
        <v>0</v>
      </c>
      <c r="F21" s="365">
        <f>K19</f>
        <v>0</v>
      </c>
      <c r="G21" s="365" t="s">
        <v>239</v>
      </c>
      <c r="H21" s="366">
        <f>I19</f>
        <v>0</v>
      </c>
      <c r="I21" s="1143"/>
      <c r="J21" s="1143"/>
      <c r="K21" s="1144"/>
      <c r="L21" s="361"/>
      <c r="M21" s="362" t="s">
        <v>239</v>
      </c>
      <c r="N21" s="363"/>
      <c r="O21" s="1137"/>
      <c r="P21" s="1133"/>
      <c r="Q21" s="1133"/>
      <c r="R21" s="1133"/>
      <c r="S21" s="1134"/>
      <c r="T21" s="1137"/>
      <c r="U21" s="1134"/>
      <c r="V21" s="364" t="s">
        <v>561</v>
      </c>
      <c r="W21" s="1133">
        <f>E21+H21+N21</f>
        <v>0</v>
      </c>
      <c r="X21" s="1134"/>
      <c r="Y21" s="1131"/>
      <c r="Z21" s="1132"/>
      <c r="AA21" s="1063"/>
      <c r="AB21" s="1064"/>
      <c r="AD21" s="1082" t="s">
        <v>563</v>
      </c>
      <c r="AE21" s="1083"/>
      <c r="AF21" s="1138">
        <f>+AD22</f>
        <v>15</v>
      </c>
      <c r="AG21" s="1139"/>
      <c r="AH21" s="1140"/>
      <c r="AI21" s="1138">
        <f>+AD24</f>
        <v>16</v>
      </c>
      <c r="AJ21" s="1139"/>
      <c r="AK21" s="1140"/>
      <c r="AL21" s="1138">
        <f>+AD26</f>
        <v>17</v>
      </c>
      <c r="AM21" s="1139"/>
      <c r="AN21" s="1140"/>
      <c r="AO21" s="370" t="s">
        <v>238</v>
      </c>
      <c r="AP21" s="371" t="s">
        <v>239</v>
      </c>
      <c r="AQ21" s="371" t="s">
        <v>240</v>
      </c>
      <c r="AR21" s="371" t="s">
        <v>239</v>
      </c>
      <c r="AS21" s="372" t="s">
        <v>241</v>
      </c>
      <c r="AT21" s="1138" t="s">
        <v>49</v>
      </c>
      <c r="AU21" s="1140"/>
      <c r="AV21" s="1138" t="s">
        <v>558</v>
      </c>
      <c r="AW21" s="1139"/>
      <c r="AX21" s="1140"/>
      <c r="AY21" s="1141" t="s">
        <v>682</v>
      </c>
      <c r="AZ21" s="1140"/>
      <c r="BA21" s="1059" t="s">
        <v>641</v>
      </c>
      <c r="BB21" s="1060"/>
    </row>
    <row r="22" spans="1:54" s="359" customFormat="1" ht="36.75" customHeight="1">
      <c r="A22" s="1078">
        <v>8</v>
      </c>
      <c r="B22" s="1080" t="str">
        <f>全ｽｹ!AB9</f>
        <v>Pchans</v>
      </c>
      <c r="C22" s="1135" t="str">
        <f>IF(C23=""," ",IF(C23&gt;E23,"○",IF(C23&lt;E23,"×","△")))</f>
        <v>△</v>
      </c>
      <c r="D22" s="1127"/>
      <c r="E22" s="1128"/>
      <c r="F22" s="1142" t="str">
        <f>IF(F23=""," ",IF(F23&gt;H23,"○",IF(F23&lt;H23,"×","△")))</f>
        <v>△</v>
      </c>
      <c r="G22" s="1127"/>
      <c r="H22" s="1128"/>
      <c r="I22" s="1142" t="str">
        <f>IF(I23=""," ",IF(I23&gt;K23,"○",IF(I23&lt;K23,"×","△")))</f>
        <v>△</v>
      </c>
      <c r="J22" s="1127"/>
      <c r="K22" s="1128"/>
      <c r="L22" s="1143"/>
      <c r="M22" s="1143"/>
      <c r="N22" s="1144"/>
      <c r="O22" s="1136">
        <f>IF(C23&gt;E23,1,0)+IF(F23&gt;H23,1,0)+IF(I23&gt;K23,1,0)</f>
        <v>0</v>
      </c>
      <c r="P22" s="1127" t="s">
        <v>50</v>
      </c>
      <c r="Q22" s="1127">
        <f>IF(C23+E23&gt;0,IF(C23=E23,1,0),0)+IF(F23+H23&gt;0,IF(F23=H23,1,0),0)+IF(I23+K23&gt;0,IF(I23=K23,1,0),0)</f>
        <v>0</v>
      </c>
      <c r="R22" s="1127" t="s">
        <v>50</v>
      </c>
      <c r="S22" s="1128">
        <f>IF(C23&lt;E23,1,0)+IF(F23&lt;H23,1,0)+IF(I23&lt;K23,1,0)</f>
        <v>0</v>
      </c>
      <c r="T22" s="1136">
        <f>O22*2+Q22*1</f>
        <v>0</v>
      </c>
      <c r="U22" s="1128"/>
      <c r="V22" s="360" t="s">
        <v>560</v>
      </c>
      <c r="W22" s="1127">
        <f>C23+F23+I23</f>
        <v>0</v>
      </c>
      <c r="X22" s="1128"/>
      <c r="Y22" s="1129"/>
      <c r="Z22" s="1130"/>
      <c r="AA22" s="1061"/>
      <c r="AB22" s="1062"/>
      <c r="AD22" s="1078">
        <v>15</v>
      </c>
      <c r="AE22" s="1080" t="str">
        <f>全ｽｹ!AB16</f>
        <v>岩沼
ドラゴンファイターズ</v>
      </c>
      <c r="AF22" s="1143"/>
      <c r="AG22" s="1143"/>
      <c r="AH22" s="1144"/>
      <c r="AI22" s="1142" t="str">
        <f>IF(AI23=""," ",IF(AI23&gt;AK23,"○",IF(AI23&lt;AK23,"×","△")))</f>
        <v xml:space="preserve"> </v>
      </c>
      <c r="AJ22" s="1127"/>
      <c r="AK22" s="1128"/>
      <c r="AL22" s="1142" t="str">
        <f>IF(AL23=""," ",IF(AL23&gt;AN23,"○",IF(AL23&lt;AN23,"×","△")))</f>
        <v xml:space="preserve"> </v>
      </c>
      <c r="AM22" s="1127"/>
      <c r="AN22" s="1128"/>
      <c r="AO22" s="1136">
        <f>IF(AI23&gt;AK23,1,0)+IF(AL23&gt;AN23,1,0)</f>
        <v>0</v>
      </c>
      <c r="AP22" s="1127" t="s">
        <v>50</v>
      </c>
      <c r="AQ22" s="1127">
        <f>IF(AF23+AH23&gt;0,IF(AF23=AH23,1,0),0)+IF(AI23+AK23&gt;0,IF(AI23=AK23,1,0),0)+IF(AL23+AN23&gt;0,IF(AL23=AN23,1,0),0)</f>
        <v>0</v>
      </c>
      <c r="AR22" s="1127" t="s">
        <v>50</v>
      </c>
      <c r="AS22" s="1128">
        <f>IF(AI23&lt;AK23,1,0)+IF(AL23&lt;AN23,1,0)</f>
        <v>0</v>
      </c>
      <c r="AT22" s="1136">
        <f>AO22*2+AQ22*1</f>
        <v>0</v>
      </c>
      <c r="AU22" s="1128"/>
      <c r="AV22" s="360" t="s">
        <v>560</v>
      </c>
      <c r="AW22" s="1127">
        <f>AI23+AL23</f>
        <v>0</v>
      </c>
      <c r="AX22" s="1128"/>
      <c r="AY22" s="1129"/>
      <c r="AZ22" s="1130"/>
      <c r="BA22" s="1061"/>
      <c r="BB22" s="1062"/>
    </row>
    <row r="23" spans="1:54" s="359" customFormat="1" ht="36.75" customHeight="1">
      <c r="A23" s="1079"/>
      <c r="B23" s="1081"/>
      <c r="C23" s="362">
        <f>N17</f>
        <v>0</v>
      </c>
      <c r="D23" s="362" t="s">
        <v>239</v>
      </c>
      <c r="E23" s="367">
        <f>L17</f>
        <v>0</v>
      </c>
      <c r="F23" s="368">
        <f>N19</f>
        <v>0</v>
      </c>
      <c r="G23" s="362" t="s">
        <v>239</v>
      </c>
      <c r="H23" s="367">
        <f>L19</f>
        <v>0</v>
      </c>
      <c r="I23" s="368">
        <f>N21</f>
        <v>0</v>
      </c>
      <c r="J23" s="362" t="s">
        <v>239</v>
      </c>
      <c r="K23" s="367">
        <f>L21</f>
        <v>0</v>
      </c>
      <c r="L23" s="1143"/>
      <c r="M23" s="1143"/>
      <c r="N23" s="1144"/>
      <c r="O23" s="1137"/>
      <c r="P23" s="1133"/>
      <c r="Q23" s="1133"/>
      <c r="R23" s="1133"/>
      <c r="S23" s="1134"/>
      <c r="T23" s="1137"/>
      <c r="U23" s="1134"/>
      <c r="V23" s="364" t="s">
        <v>561</v>
      </c>
      <c r="W23" s="1133">
        <f>E23+H23+K23</f>
        <v>0</v>
      </c>
      <c r="X23" s="1134"/>
      <c r="Y23" s="1131"/>
      <c r="Z23" s="1132"/>
      <c r="AA23" s="1063"/>
      <c r="AB23" s="1064"/>
      <c r="AD23" s="1079"/>
      <c r="AE23" s="1081"/>
      <c r="AF23" s="1143"/>
      <c r="AG23" s="1143"/>
      <c r="AH23" s="1144"/>
      <c r="AI23" s="361"/>
      <c r="AJ23" s="362" t="s">
        <v>239</v>
      </c>
      <c r="AK23" s="363"/>
      <c r="AL23" s="361"/>
      <c r="AM23" s="362" t="s">
        <v>239</v>
      </c>
      <c r="AN23" s="363"/>
      <c r="AO23" s="1137"/>
      <c r="AP23" s="1133"/>
      <c r="AQ23" s="1133"/>
      <c r="AR23" s="1133"/>
      <c r="AS23" s="1134"/>
      <c r="AT23" s="1137"/>
      <c r="AU23" s="1134"/>
      <c r="AV23" s="364" t="s">
        <v>561</v>
      </c>
      <c r="AW23" s="1133">
        <f>AK23+AN23</f>
        <v>0</v>
      </c>
      <c r="AX23" s="1134"/>
      <c r="AY23" s="1131"/>
      <c r="AZ23" s="1132"/>
      <c r="BA23" s="1063"/>
      <c r="BB23" s="1064"/>
    </row>
    <row r="24" spans="1:54" s="359" customFormat="1" ht="36.75" customHeight="1">
      <c r="A24" s="523" t="s">
        <v>684</v>
      </c>
      <c r="B24" s="87"/>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87"/>
      <c r="AB24" s="87"/>
      <c r="AD24" s="1078">
        <v>16</v>
      </c>
      <c r="AE24" s="1080" t="str">
        <f>全ｽｹ!AB17</f>
        <v>ブルーソウルズX</v>
      </c>
      <c r="AF24" s="1135" t="str">
        <f>IF(AF25=""," ",IF(AF25&gt;AH25,"○",IF(AF25&lt;AH25,"×","△")))</f>
        <v>△</v>
      </c>
      <c r="AG24" s="1127"/>
      <c r="AH24" s="1128"/>
      <c r="AI24" s="1143"/>
      <c r="AJ24" s="1143"/>
      <c r="AK24" s="1144"/>
      <c r="AL24" s="1142" t="str">
        <f>IF(AL25=""," ",IF(AL25&gt;AN25,"○",IF(AL25&lt;AN25,"×","△")))</f>
        <v xml:space="preserve"> </v>
      </c>
      <c r="AM24" s="1127"/>
      <c r="AN24" s="1128"/>
      <c r="AO24" s="1136">
        <f>IF(AF25&gt;AH25,1,0)+IF(AL25&gt;AN25,1,0)</f>
        <v>0</v>
      </c>
      <c r="AP24" s="1127" t="s">
        <v>50</v>
      </c>
      <c r="AQ24" s="1127">
        <f>IF(AF25+AH25&gt;0,IF(AF25=AH25,1,0),0)+IF(AL25+AN25&gt;0,IF(AL25=AN25,1,0),0)</f>
        <v>0</v>
      </c>
      <c r="AR24" s="1127" t="s">
        <v>50</v>
      </c>
      <c r="AS24" s="1128">
        <f>IF(AF25&lt;AH25,1,0)+IF(AL25&lt;AN25,1,0)</f>
        <v>0</v>
      </c>
      <c r="AT24" s="1136">
        <f>AO24*2+AQ24*1</f>
        <v>0</v>
      </c>
      <c r="AU24" s="1128"/>
      <c r="AV24" s="360" t="s">
        <v>560</v>
      </c>
      <c r="AW24" s="1127">
        <f>AF25+AL25</f>
        <v>0</v>
      </c>
      <c r="AX24" s="1128"/>
      <c r="AY24" s="1129"/>
      <c r="AZ24" s="1130"/>
      <c r="BA24" s="1061"/>
      <c r="BB24" s="1062"/>
    </row>
    <row r="25" spans="1:54" s="359" customFormat="1" ht="36.75" customHeight="1">
      <c r="A25" s="79"/>
      <c r="B25" s="524" t="s">
        <v>688</v>
      </c>
      <c r="C25" s="80"/>
      <c r="D25" s="80"/>
      <c r="E25" s="80"/>
      <c r="F25" s="80"/>
      <c r="G25" s="80"/>
      <c r="H25" s="80"/>
      <c r="I25" s="80"/>
      <c r="J25" s="80"/>
      <c r="K25" s="80"/>
      <c r="L25" s="80"/>
      <c r="M25" s="80"/>
      <c r="N25" s="80"/>
      <c r="O25" s="80"/>
      <c r="P25" s="80"/>
      <c r="Q25" s="80"/>
      <c r="R25" s="80"/>
      <c r="S25" s="80"/>
      <c r="T25" s="80"/>
      <c r="U25" s="80"/>
      <c r="V25" s="80"/>
      <c r="W25" s="80"/>
      <c r="X25" s="80"/>
      <c r="Y25" s="80"/>
      <c r="Z25" s="80"/>
      <c r="AA25" s="87"/>
      <c r="AB25" s="87"/>
      <c r="AD25" s="1079"/>
      <c r="AE25" s="1081"/>
      <c r="AF25" s="365">
        <f>AK23</f>
        <v>0</v>
      </c>
      <c r="AG25" s="365" t="s">
        <v>239</v>
      </c>
      <c r="AH25" s="366">
        <f>AI23</f>
        <v>0</v>
      </c>
      <c r="AI25" s="1143"/>
      <c r="AJ25" s="1143"/>
      <c r="AK25" s="1144"/>
      <c r="AL25" s="361"/>
      <c r="AM25" s="362" t="s">
        <v>239</v>
      </c>
      <c r="AN25" s="363"/>
      <c r="AO25" s="1137"/>
      <c r="AP25" s="1133"/>
      <c r="AQ25" s="1133"/>
      <c r="AR25" s="1133"/>
      <c r="AS25" s="1134"/>
      <c r="AT25" s="1137"/>
      <c r="AU25" s="1134"/>
      <c r="AV25" s="364" t="s">
        <v>561</v>
      </c>
      <c r="AW25" s="1133">
        <f>AH25+AN25</f>
        <v>0</v>
      </c>
      <c r="AX25" s="1134"/>
      <c r="AY25" s="1131"/>
      <c r="AZ25" s="1132"/>
      <c r="BA25" s="1063"/>
      <c r="BB25" s="1064"/>
    </row>
    <row r="26" spans="1:54" s="213" customFormat="1" ht="36.75" customHeight="1">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416"/>
      <c r="AB26" s="416"/>
      <c r="AD26" s="1078">
        <v>17</v>
      </c>
      <c r="AE26" s="1080" t="str">
        <f>全ｽｹ!AB18</f>
        <v>館
スカイファイターズ</v>
      </c>
      <c r="AF26" s="1135" t="str">
        <f>IF(AF27=""," ",IF(AF27&gt;AH27,"○",IF(AF27&lt;AH27,"×","△")))</f>
        <v>△</v>
      </c>
      <c r="AG26" s="1127"/>
      <c r="AH26" s="1128"/>
      <c r="AI26" s="1135" t="str">
        <f>IF(AI27=""," ",IF(AI27&gt;AK27,"○",IF(AI27&lt;AK27,"×","△")))</f>
        <v>△</v>
      </c>
      <c r="AJ26" s="1127"/>
      <c r="AK26" s="1128"/>
      <c r="AL26" s="1143"/>
      <c r="AM26" s="1143"/>
      <c r="AN26" s="1144"/>
      <c r="AO26" s="1136">
        <f>IF(AF27&gt;AH27,1,0)+IF(AI27&gt;AK27,1,0)</f>
        <v>0</v>
      </c>
      <c r="AP26" s="1127" t="s">
        <v>50</v>
      </c>
      <c r="AQ26" s="1127">
        <f>IF(AF27+AH27&gt;0,IF(AF27=AH27,1,0),0)+IF(AI27+AK27&gt;0,IF(AI27=AK27,1,0),0)</f>
        <v>0</v>
      </c>
      <c r="AR26" s="1127" t="s">
        <v>50</v>
      </c>
      <c r="AS26" s="1128">
        <f>IF(AF27&lt;AH27,1,0)+IF(AI27&lt;AK27,1,0)</f>
        <v>0</v>
      </c>
      <c r="AT26" s="1136">
        <f>AO26*2+AQ26*1</f>
        <v>0</v>
      </c>
      <c r="AU26" s="1128"/>
      <c r="AV26" s="360" t="s">
        <v>560</v>
      </c>
      <c r="AW26" s="1127">
        <f>AF27+AI27</f>
        <v>0</v>
      </c>
      <c r="AX26" s="1128"/>
      <c r="AY26" s="1129"/>
      <c r="AZ26" s="1130"/>
      <c r="BA26" s="1061"/>
      <c r="BB26" s="1062"/>
    </row>
    <row r="27" spans="1:54" ht="36.75" customHeight="1">
      <c r="AD27" s="1079"/>
      <c r="AE27" s="1081"/>
      <c r="AF27" s="362">
        <f>AN23</f>
        <v>0</v>
      </c>
      <c r="AG27" s="362" t="s">
        <v>239</v>
      </c>
      <c r="AH27" s="367">
        <f>AL23</f>
        <v>0</v>
      </c>
      <c r="AI27" s="362">
        <f>AN25</f>
        <v>0</v>
      </c>
      <c r="AJ27" s="362" t="s">
        <v>239</v>
      </c>
      <c r="AK27" s="367">
        <f>AL25</f>
        <v>0</v>
      </c>
      <c r="AL27" s="1143"/>
      <c r="AM27" s="1143"/>
      <c r="AN27" s="1144"/>
      <c r="AO27" s="1137"/>
      <c r="AP27" s="1133"/>
      <c r="AQ27" s="1133"/>
      <c r="AR27" s="1133"/>
      <c r="AS27" s="1134"/>
      <c r="AT27" s="1137"/>
      <c r="AU27" s="1134"/>
      <c r="AV27" s="364" t="s">
        <v>561</v>
      </c>
      <c r="AW27" s="1133">
        <f>AH27+AK27</f>
        <v>0</v>
      </c>
      <c r="AX27" s="1134"/>
      <c r="AY27" s="1131"/>
      <c r="AZ27" s="1132"/>
      <c r="BA27" s="1063"/>
      <c r="BB27" s="1064"/>
    </row>
    <row r="28" spans="1:54" ht="34.15" customHeight="1">
      <c r="AD28" s="523" t="s">
        <v>685</v>
      </c>
    </row>
    <row r="29" spans="1:54" ht="34.15" customHeight="1">
      <c r="AD29" s="524" t="s">
        <v>686</v>
      </c>
    </row>
    <row r="30" spans="1:54" ht="34.15" customHeight="1">
      <c r="AD30" s="524" t="s">
        <v>687</v>
      </c>
    </row>
    <row r="31" spans="1:54" ht="34.15" customHeight="1"/>
    <row r="32" spans="1:54" ht="34.15" customHeight="1"/>
    <row r="33" ht="34.15" customHeight="1"/>
  </sheetData>
  <mergeCells count="307">
    <mergeCell ref="AY24:AZ25"/>
    <mergeCell ref="AI26:AK26"/>
    <mergeCell ref="AL26:AN27"/>
    <mergeCell ref="AI24:AK25"/>
    <mergeCell ref="AL24:AN24"/>
    <mergeCell ref="AL18:AN19"/>
    <mergeCell ref="AI16:AK17"/>
    <mergeCell ref="AL16:AN16"/>
    <mergeCell ref="AI18:AK18"/>
    <mergeCell ref="AS22:AS23"/>
    <mergeCell ref="AT22:AU23"/>
    <mergeCell ref="AW22:AX22"/>
    <mergeCell ref="AY22:AZ23"/>
    <mergeCell ref="AS26:AS27"/>
    <mergeCell ref="AT26:AU27"/>
    <mergeCell ref="R22:R23"/>
    <mergeCell ref="S22:S23"/>
    <mergeCell ref="S20:S21"/>
    <mergeCell ref="A22:A23"/>
    <mergeCell ref="B22:B23"/>
    <mergeCell ref="C22:E22"/>
    <mergeCell ref="F22:H22"/>
    <mergeCell ref="A12:A13"/>
    <mergeCell ref="B12:B13"/>
    <mergeCell ref="C12:E12"/>
    <mergeCell ref="F12:H12"/>
    <mergeCell ref="I12:K12"/>
    <mergeCell ref="L12:N13"/>
    <mergeCell ref="R12:R13"/>
    <mergeCell ref="S12:S13"/>
    <mergeCell ref="A18:A19"/>
    <mergeCell ref="B18:B19"/>
    <mergeCell ref="I18:K18"/>
    <mergeCell ref="L18:N18"/>
    <mergeCell ref="R18:R19"/>
    <mergeCell ref="A20:A21"/>
    <mergeCell ref="B20:B21"/>
    <mergeCell ref="C20:E20"/>
    <mergeCell ref="L20:N20"/>
    <mergeCell ref="AL10:AN11"/>
    <mergeCell ref="AO10:AO11"/>
    <mergeCell ref="AP10:AP11"/>
    <mergeCell ref="AQ10:AQ11"/>
    <mergeCell ref="AR10:AR11"/>
    <mergeCell ref="AS10:AS11"/>
    <mergeCell ref="AT10:AU11"/>
    <mergeCell ref="AW10:AX10"/>
    <mergeCell ref="A8:A9"/>
    <mergeCell ref="B8:B9"/>
    <mergeCell ref="A10:A11"/>
    <mergeCell ref="B10:B11"/>
    <mergeCell ref="C10:E10"/>
    <mergeCell ref="F10:H10"/>
    <mergeCell ref="I10:K11"/>
    <mergeCell ref="L10:N10"/>
    <mergeCell ref="R10:R11"/>
    <mergeCell ref="S10:S11"/>
    <mergeCell ref="AE10:AE11"/>
    <mergeCell ref="C8:E8"/>
    <mergeCell ref="F8:H9"/>
    <mergeCell ref="I8:K8"/>
    <mergeCell ref="L8:N8"/>
    <mergeCell ref="R8:R9"/>
    <mergeCell ref="S8:S9"/>
    <mergeCell ref="AT8:AU9"/>
    <mergeCell ref="AL5:AN5"/>
    <mergeCell ref="AT5:AU5"/>
    <mergeCell ref="Y8:Z9"/>
    <mergeCell ref="AD8:AD9"/>
    <mergeCell ref="W9:X9"/>
    <mergeCell ref="O8:O9"/>
    <mergeCell ref="P8:P9"/>
    <mergeCell ref="Q8:Q9"/>
    <mergeCell ref="T8:U9"/>
    <mergeCell ref="W8:X8"/>
    <mergeCell ref="AO6:AO7"/>
    <mergeCell ref="AP6:AP7"/>
    <mergeCell ref="AQ6:AQ7"/>
    <mergeCell ref="AR6:AR7"/>
    <mergeCell ref="AS6:AS7"/>
    <mergeCell ref="AT6:AU7"/>
    <mergeCell ref="Y16:Z17"/>
    <mergeCell ref="AD16:AD17"/>
    <mergeCell ref="AV5:AX5"/>
    <mergeCell ref="AY5:AZ5"/>
    <mergeCell ref="BA5:BB5"/>
    <mergeCell ref="A6:A7"/>
    <mergeCell ref="B6:B7"/>
    <mergeCell ref="C6:E7"/>
    <mergeCell ref="R6:R7"/>
    <mergeCell ref="S6:S7"/>
    <mergeCell ref="AL6:AN6"/>
    <mergeCell ref="F6:H6"/>
    <mergeCell ref="I6:K6"/>
    <mergeCell ref="L6:N6"/>
    <mergeCell ref="A5:B5"/>
    <mergeCell ref="C5:E5"/>
    <mergeCell ref="F5:H5"/>
    <mergeCell ref="I5:K5"/>
    <mergeCell ref="L5:N5"/>
    <mergeCell ref="AI5:AK5"/>
    <mergeCell ref="AF5:AH5"/>
    <mergeCell ref="O6:O7"/>
    <mergeCell ref="P6:P7"/>
    <mergeCell ref="Q6:Q7"/>
    <mergeCell ref="R20:R21"/>
    <mergeCell ref="A16:A17"/>
    <mergeCell ref="B16:B17"/>
    <mergeCell ref="C16:E17"/>
    <mergeCell ref="F16:H16"/>
    <mergeCell ref="I16:K16"/>
    <mergeCell ref="L16:N16"/>
    <mergeCell ref="O16:O17"/>
    <mergeCell ref="P16:P17"/>
    <mergeCell ref="Q16:Q17"/>
    <mergeCell ref="R16:R17"/>
    <mergeCell ref="C18:E18"/>
    <mergeCell ref="F18:H19"/>
    <mergeCell ref="O18:O19"/>
    <mergeCell ref="P18:P19"/>
    <mergeCell ref="Q18:Q19"/>
    <mergeCell ref="F20:H20"/>
    <mergeCell ref="I20:K21"/>
    <mergeCell ref="O20:O21"/>
    <mergeCell ref="P20:P21"/>
    <mergeCell ref="Q20:Q21"/>
    <mergeCell ref="S18:S19"/>
    <mergeCell ref="W17:X17"/>
    <mergeCell ref="S16:S17"/>
    <mergeCell ref="T16:U17"/>
    <mergeCell ref="W16:X16"/>
    <mergeCell ref="T5:U5"/>
    <mergeCell ref="V5:X5"/>
    <mergeCell ref="Y5:Z5"/>
    <mergeCell ref="AD5:AE5"/>
    <mergeCell ref="T6:U7"/>
    <mergeCell ref="W6:X6"/>
    <mergeCell ref="Y6:Z7"/>
    <mergeCell ref="AD6:AD7"/>
    <mergeCell ref="AE6:AE7"/>
    <mergeCell ref="W7:X7"/>
    <mergeCell ref="T18:U19"/>
    <mergeCell ref="W18:X18"/>
    <mergeCell ref="Y18:Z19"/>
    <mergeCell ref="AD18:AD19"/>
    <mergeCell ref="AE18:AE19"/>
    <mergeCell ref="W19:X19"/>
    <mergeCell ref="AE16:AE17"/>
    <mergeCell ref="T10:U11"/>
    <mergeCell ref="W10:X10"/>
    <mergeCell ref="AW6:AX6"/>
    <mergeCell ref="AY6:AZ7"/>
    <mergeCell ref="AW7:AX7"/>
    <mergeCell ref="AE8:AE9"/>
    <mergeCell ref="AF8:AH8"/>
    <mergeCell ref="AI8:AK9"/>
    <mergeCell ref="AL8:AN8"/>
    <mergeCell ref="AO8:AO9"/>
    <mergeCell ref="AP8:AP9"/>
    <mergeCell ref="AQ8:AQ9"/>
    <mergeCell ref="AR8:AR9"/>
    <mergeCell ref="AS8:AS9"/>
    <mergeCell ref="AF6:AH7"/>
    <mergeCell ref="AI6:AK6"/>
    <mergeCell ref="AW8:AX8"/>
    <mergeCell ref="AY8:AZ9"/>
    <mergeCell ref="AW9:AX9"/>
    <mergeCell ref="AY10:AZ11"/>
    <mergeCell ref="W11:X11"/>
    <mergeCell ref="AW11:AX11"/>
    <mergeCell ref="O12:O13"/>
    <mergeCell ref="P12:P13"/>
    <mergeCell ref="Q12:Q13"/>
    <mergeCell ref="T12:U13"/>
    <mergeCell ref="W12:X12"/>
    <mergeCell ref="Y12:Z13"/>
    <mergeCell ref="W13:X13"/>
    <mergeCell ref="AD13:AE13"/>
    <mergeCell ref="AF13:AH13"/>
    <mergeCell ref="AI13:AK13"/>
    <mergeCell ref="AL13:AN13"/>
    <mergeCell ref="AT13:AU13"/>
    <mergeCell ref="AV13:AX13"/>
    <mergeCell ref="AY13:AZ13"/>
    <mergeCell ref="O10:O11"/>
    <mergeCell ref="P10:P11"/>
    <mergeCell ref="Q10:Q11"/>
    <mergeCell ref="Y10:Z11"/>
    <mergeCell ref="AD10:AD11"/>
    <mergeCell ref="AI10:AK10"/>
    <mergeCell ref="AF10:AH10"/>
    <mergeCell ref="A15:B15"/>
    <mergeCell ref="C15:E15"/>
    <mergeCell ref="F15:H15"/>
    <mergeCell ref="I15:K15"/>
    <mergeCell ref="L15:N15"/>
    <mergeCell ref="T15:U15"/>
    <mergeCell ref="V15:X15"/>
    <mergeCell ref="Y15:Z15"/>
    <mergeCell ref="AW15:AX15"/>
    <mergeCell ref="AE14:AE15"/>
    <mergeCell ref="AF14:AH15"/>
    <mergeCell ref="AI14:AK14"/>
    <mergeCell ref="AL14:AN14"/>
    <mergeCell ref="AO14:AO15"/>
    <mergeCell ref="AP14:AP15"/>
    <mergeCell ref="AQ14:AQ15"/>
    <mergeCell ref="AR14:AR15"/>
    <mergeCell ref="AS14:AS15"/>
    <mergeCell ref="AD14:AD15"/>
    <mergeCell ref="AT14:AU15"/>
    <mergeCell ref="AW14:AX14"/>
    <mergeCell ref="AF16:AH16"/>
    <mergeCell ref="AO16:AO17"/>
    <mergeCell ref="AP16:AP17"/>
    <mergeCell ref="AQ16:AQ17"/>
    <mergeCell ref="AR16:AR17"/>
    <mergeCell ref="AS16:AS17"/>
    <mergeCell ref="AT16:AU17"/>
    <mergeCell ref="AW16:AX16"/>
    <mergeCell ref="AY14:AZ15"/>
    <mergeCell ref="AY16:AZ17"/>
    <mergeCell ref="AW17:AX17"/>
    <mergeCell ref="AF18:AH18"/>
    <mergeCell ref="AO18:AO19"/>
    <mergeCell ref="AP18:AP19"/>
    <mergeCell ref="AQ18:AQ19"/>
    <mergeCell ref="AR18:AR19"/>
    <mergeCell ref="AS18:AS19"/>
    <mergeCell ref="AT18:AU19"/>
    <mergeCell ref="AW18:AX18"/>
    <mergeCell ref="AY18:AZ19"/>
    <mergeCell ref="AW19:AX19"/>
    <mergeCell ref="T20:U21"/>
    <mergeCell ref="W20:X20"/>
    <mergeCell ref="Y20:Z21"/>
    <mergeCell ref="W21:X21"/>
    <mergeCell ref="AT21:AU21"/>
    <mergeCell ref="AV21:AX21"/>
    <mergeCell ref="AY21:AZ21"/>
    <mergeCell ref="I22:K22"/>
    <mergeCell ref="L22:N23"/>
    <mergeCell ref="O22:O23"/>
    <mergeCell ref="P22:P23"/>
    <mergeCell ref="Q22:Q23"/>
    <mergeCell ref="T22:U23"/>
    <mergeCell ref="W22:X22"/>
    <mergeCell ref="Y22:Z23"/>
    <mergeCell ref="AD22:AD23"/>
    <mergeCell ref="AE22:AE23"/>
    <mergeCell ref="AF22:AH23"/>
    <mergeCell ref="AI22:AK22"/>
    <mergeCell ref="AL22:AN22"/>
    <mergeCell ref="AO22:AO23"/>
    <mergeCell ref="AP22:AP23"/>
    <mergeCell ref="AQ22:AQ23"/>
    <mergeCell ref="AR22:AR23"/>
    <mergeCell ref="W23:X23"/>
    <mergeCell ref="AW23:AX23"/>
    <mergeCell ref="AD24:AD25"/>
    <mergeCell ref="AE24:AE25"/>
    <mergeCell ref="AF24:AH24"/>
    <mergeCell ref="AO24:AO25"/>
    <mergeCell ref="AP24:AP25"/>
    <mergeCell ref="AQ24:AQ25"/>
    <mergeCell ref="AR24:AR25"/>
    <mergeCell ref="AS24:AS25"/>
    <mergeCell ref="AT24:AU25"/>
    <mergeCell ref="AW24:AX24"/>
    <mergeCell ref="AW25:AX25"/>
    <mergeCell ref="AA20:AB21"/>
    <mergeCell ref="AA22:AB23"/>
    <mergeCell ref="AD26:AD27"/>
    <mergeCell ref="AE26:AE27"/>
    <mergeCell ref="AF26:AH26"/>
    <mergeCell ref="AO26:AO27"/>
    <mergeCell ref="AP26:AP27"/>
    <mergeCell ref="AQ26:AQ27"/>
    <mergeCell ref="AR26:AR27"/>
    <mergeCell ref="AD21:AE21"/>
    <mergeCell ref="AF21:AH21"/>
    <mergeCell ref="AI21:AK21"/>
    <mergeCell ref="AL21:AN21"/>
    <mergeCell ref="BA24:BB25"/>
    <mergeCell ref="BA26:BB27"/>
    <mergeCell ref="A1:BB1"/>
    <mergeCell ref="A2:BB2"/>
    <mergeCell ref="BA6:BB7"/>
    <mergeCell ref="BA8:BB9"/>
    <mergeCell ref="BA10:BB11"/>
    <mergeCell ref="BA13:BB13"/>
    <mergeCell ref="BA14:BB15"/>
    <mergeCell ref="BA16:BB17"/>
    <mergeCell ref="BA18:BB19"/>
    <mergeCell ref="BA21:BB21"/>
    <mergeCell ref="BA22:BB23"/>
    <mergeCell ref="AW26:AX26"/>
    <mergeCell ref="AY26:AZ27"/>
    <mergeCell ref="AW27:AX27"/>
    <mergeCell ref="AA5:AB5"/>
    <mergeCell ref="AA6:AB7"/>
    <mergeCell ref="AA8:AB9"/>
    <mergeCell ref="AA10:AB11"/>
    <mergeCell ref="AA12:AB13"/>
    <mergeCell ref="AA15:AB15"/>
    <mergeCell ref="AA16:AB17"/>
    <mergeCell ref="AA18:AB19"/>
  </mergeCells>
  <phoneticPr fontId="1"/>
  <printOptions horizontalCentered="1"/>
  <pageMargins left="0.31496062992125984" right="0" top="0.74803149606299213" bottom="0.15748031496062992" header="0.31496062992125984" footer="0.31496062992125984"/>
  <pageSetup paperSize="9" scale="44" orientation="landscape" horizontalDpi="360" verticalDpi="36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Q109"/>
  <sheetViews>
    <sheetView showGridLines="0" zoomScale="40" zoomScaleNormal="40" workbookViewId="0">
      <selection activeCell="AL23" sqref="AL23"/>
    </sheetView>
  </sheetViews>
  <sheetFormatPr defaultColWidth="5.25" defaultRowHeight="14.25" customHeight="1"/>
  <cols>
    <col min="1" max="1" width="3.625" style="3" customWidth="1"/>
    <col min="2" max="16384" width="5.25" style="3"/>
  </cols>
  <sheetData>
    <row r="1" spans="4:66" ht="126" customHeight="1">
      <c r="D1" s="212"/>
      <c r="E1" s="840" t="s">
        <v>564</v>
      </c>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841"/>
      <c r="AT1" s="841"/>
      <c r="AU1" s="841"/>
      <c r="AV1" s="841"/>
      <c r="AW1" s="841"/>
      <c r="AX1" s="841"/>
      <c r="AY1" s="841"/>
      <c r="AZ1" s="841"/>
      <c r="BA1" s="841"/>
      <c r="BB1" s="841"/>
      <c r="BC1" s="841"/>
      <c r="BD1" s="841"/>
      <c r="BE1" s="841"/>
      <c r="BF1" s="841"/>
      <c r="BG1" s="841"/>
      <c r="BH1" s="841"/>
      <c r="BI1" s="841"/>
      <c r="BJ1" s="841"/>
      <c r="BK1" s="841"/>
      <c r="BL1" s="841"/>
      <c r="BM1" s="842"/>
      <c r="BN1" s="424"/>
    </row>
    <row r="2" spans="4:66" ht="22.5" customHeight="1">
      <c r="D2" s="212"/>
      <c r="E2" s="212"/>
      <c r="F2" s="212"/>
      <c r="G2" s="212"/>
      <c r="H2" s="212"/>
      <c r="I2" s="212"/>
      <c r="J2" s="212"/>
      <c r="K2" s="212"/>
      <c r="L2" s="212"/>
      <c r="M2" s="212"/>
      <c r="N2" s="212"/>
      <c r="O2" s="212"/>
      <c r="P2" s="212"/>
      <c r="Q2" s="212"/>
      <c r="R2" s="212"/>
      <c r="S2" s="212"/>
      <c r="T2" s="212"/>
      <c r="U2" s="212"/>
      <c r="V2" s="212"/>
      <c r="W2" s="212"/>
      <c r="X2" s="212"/>
      <c r="Y2" s="212"/>
      <c r="Z2" s="212"/>
      <c r="AA2" s="1108" t="s">
        <v>353</v>
      </c>
      <c r="AB2" s="1108"/>
      <c r="AC2" s="1108"/>
      <c r="AD2" s="1108"/>
      <c r="AE2" s="1108"/>
      <c r="AF2" s="1108"/>
      <c r="AG2" s="1108"/>
      <c r="AH2" s="1108"/>
      <c r="AI2" s="1108"/>
      <c r="AJ2" s="1108"/>
      <c r="AK2" s="1108"/>
      <c r="AL2" s="1108"/>
      <c r="AM2" s="1108"/>
      <c r="AN2" s="1108"/>
      <c r="AO2" s="1108"/>
      <c r="AP2" s="1108"/>
      <c r="AQ2" s="1108"/>
      <c r="AR2" s="1108"/>
      <c r="AS2" s="1108"/>
      <c r="AT2" s="212"/>
      <c r="AU2" s="212"/>
      <c r="AV2" s="212"/>
      <c r="AW2" s="212"/>
      <c r="AX2" s="212"/>
      <c r="AY2" s="212"/>
      <c r="AZ2" s="212"/>
      <c r="BA2" s="212"/>
      <c r="BB2" s="212"/>
      <c r="BC2" s="212"/>
      <c r="BD2" s="212"/>
      <c r="BE2" s="212"/>
      <c r="BF2" s="212"/>
      <c r="BG2" s="212"/>
      <c r="BH2" s="212"/>
      <c r="BI2" s="212"/>
      <c r="BJ2" s="212"/>
      <c r="BK2" s="212"/>
      <c r="BL2" s="212"/>
      <c r="BM2" s="212"/>
      <c r="BN2" s="212"/>
    </row>
    <row r="3" spans="4:66" ht="22.5" customHeight="1">
      <c r="D3" s="212"/>
      <c r="E3" s="212"/>
      <c r="F3" s="212"/>
      <c r="G3" s="212"/>
      <c r="H3" s="212"/>
      <c r="I3" s="212"/>
      <c r="J3" s="212"/>
      <c r="K3" s="212"/>
      <c r="L3" s="212"/>
      <c r="M3" s="212"/>
      <c r="N3" s="212"/>
      <c r="O3" s="212"/>
      <c r="P3" s="212"/>
      <c r="Q3" s="212"/>
      <c r="R3" s="212"/>
      <c r="S3" s="212"/>
      <c r="T3" s="212"/>
      <c r="U3" s="212"/>
      <c r="V3" s="212"/>
      <c r="W3" s="212"/>
      <c r="X3" s="212"/>
      <c r="Y3" s="212"/>
      <c r="Z3" s="212"/>
      <c r="AA3" s="843"/>
      <c r="AB3" s="843"/>
      <c r="AC3" s="843"/>
      <c r="AD3" s="843"/>
      <c r="AE3" s="843"/>
      <c r="AF3" s="843"/>
      <c r="AG3" s="843"/>
      <c r="AH3" s="843"/>
      <c r="AI3" s="843"/>
      <c r="AJ3" s="843"/>
      <c r="AK3" s="843"/>
      <c r="AL3" s="843"/>
      <c r="AM3" s="843"/>
      <c r="AN3" s="843"/>
      <c r="AO3" s="843"/>
      <c r="AP3" s="843"/>
      <c r="AQ3" s="843"/>
      <c r="AR3" s="843"/>
      <c r="AS3" s="843"/>
      <c r="AT3" s="212"/>
      <c r="AU3" s="212"/>
      <c r="AV3" s="212"/>
      <c r="AW3" s="212"/>
      <c r="AX3" s="212"/>
      <c r="AY3" s="212"/>
      <c r="AZ3" s="212"/>
      <c r="BA3" s="212"/>
      <c r="BB3" s="212"/>
      <c r="BC3" s="212"/>
      <c r="BD3" s="212"/>
      <c r="BE3" s="212"/>
      <c r="BF3" s="212"/>
      <c r="BG3" s="212"/>
      <c r="BH3" s="212"/>
      <c r="BI3" s="212"/>
      <c r="BJ3" s="212"/>
      <c r="BK3" s="212"/>
      <c r="BL3" s="212"/>
      <c r="BM3" s="212"/>
      <c r="BN3" s="212"/>
    </row>
    <row r="4" spans="4:66" ht="22.5" customHeight="1" thickBot="1">
      <c r="D4" s="212"/>
      <c r="E4" s="212"/>
      <c r="F4" s="212"/>
      <c r="G4" s="212"/>
      <c r="H4" s="212"/>
      <c r="I4" s="212"/>
      <c r="J4" s="212"/>
      <c r="K4" s="212"/>
      <c r="L4" s="213"/>
      <c r="M4" s="212"/>
      <c r="N4" s="212"/>
      <c r="O4" s="212"/>
      <c r="P4" s="212"/>
      <c r="Q4" s="212"/>
      <c r="R4" s="212"/>
      <c r="S4" s="212"/>
      <c r="T4" s="212"/>
      <c r="U4" s="212"/>
      <c r="V4" s="212"/>
      <c r="W4" s="212"/>
      <c r="X4" s="212"/>
      <c r="Y4" s="212"/>
      <c r="Z4" s="212"/>
      <c r="AA4" s="844"/>
      <c r="AB4" s="844"/>
      <c r="AC4" s="844"/>
      <c r="AD4" s="844"/>
      <c r="AE4" s="844"/>
      <c r="AF4" s="844"/>
      <c r="AG4" s="844"/>
      <c r="AH4" s="844"/>
      <c r="AI4" s="844"/>
      <c r="AJ4" s="844"/>
      <c r="AK4" s="844"/>
      <c r="AL4" s="844"/>
      <c r="AM4" s="844"/>
      <c r="AN4" s="844"/>
      <c r="AO4" s="844"/>
      <c r="AP4" s="844"/>
      <c r="AQ4" s="844"/>
      <c r="AR4" s="844"/>
      <c r="AS4" s="844"/>
      <c r="AT4" s="212"/>
      <c r="AU4" s="212"/>
      <c r="AV4" s="212"/>
      <c r="AW4" s="212"/>
      <c r="AX4" s="212"/>
      <c r="AY4" s="212"/>
      <c r="AZ4" s="212"/>
      <c r="BA4" s="212"/>
      <c r="BB4" s="212"/>
      <c r="BC4" s="212"/>
      <c r="BD4" s="212"/>
      <c r="BE4" s="212"/>
      <c r="BF4" s="212"/>
      <c r="BG4" s="212"/>
      <c r="BH4" s="212"/>
      <c r="BI4" s="212"/>
      <c r="BJ4" s="212"/>
      <c r="BK4" s="212"/>
      <c r="BL4" s="212"/>
      <c r="BM4" s="212"/>
      <c r="BN4" s="212"/>
    </row>
    <row r="5" spans="4:66" ht="22.5" customHeight="1">
      <c r="D5" s="201"/>
      <c r="E5" s="201"/>
      <c r="F5" s="201"/>
      <c r="G5" s="201"/>
      <c r="H5" s="201"/>
      <c r="I5" s="201"/>
      <c r="J5" s="201"/>
      <c r="K5" s="201"/>
      <c r="L5" s="201"/>
      <c r="M5" s="201"/>
      <c r="N5" s="201"/>
      <c r="O5" s="201"/>
      <c r="P5" s="201"/>
      <c r="Q5" s="151"/>
      <c r="R5" s="151"/>
      <c r="S5" s="218"/>
      <c r="T5" s="1115"/>
      <c r="U5" s="1116"/>
      <c r="V5" s="1116"/>
      <c r="W5" s="1116"/>
      <c r="X5" s="1116"/>
      <c r="Y5" s="1116"/>
      <c r="Z5" s="1116"/>
      <c r="AA5" s="1116"/>
      <c r="AB5" s="1116"/>
      <c r="AC5" s="1116"/>
      <c r="AD5" s="1116"/>
      <c r="AE5" s="1116"/>
      <c r="AF5" s="1116"/>
      <c r="AG5" s="1116"/>
      <c r="AH5" s="1116"/>
      <c r="AI5" s="1116"/>
      <c r="AJ5" s="1116"/>
      <c r="AK5" s="1116"/>
      <c r="AL5" s="1116"/>
      <c r="AM5" s="1116"/>
      <c r="AN5" s="1116"/>
      <c r="AO5" s="1116"/>
      <c r="AP5" s="1116"/>
      <c r="AQ5" s="1116"/>
      <c r="AR5" s="1116"/>
      <c r="AS5" s="1116"/>
      <c r="AT5" s="1116"/>
      <c r="AU5" s="1116"/>
      <c r="AV5" s="1116"/>
      <c r="AW5" s="1116"/>
      <c r="AX5" s="1116"/>
      <c r="AY5" s="1117"/>
      <c r="AZ5" s="201"/>
      <c r="BA5" s="201"/>
      <c r="BB5" s="201"/>
      <c r="BC5" s="201"/>
      <c r="BD5" s="201"/>
      <c r="BE5" s="201"/>
      <c r="BF5" s="201"/>
      <c r="BG5" s="201"/>
      <c r="BH5" s="201"/>
      <c r="BI5" s="201"/>
      <c r="BJ5" s="201"/>
      <c r="BK5" s="201"/>
      <c r="BL5" s="201"/>
      <c r="BM5" s="201"/>
      <c r="BN5" s="201"/>
    </row>
    <row r="6" spans="4:66" ht="34.5" customHeight="1">
      <c r="D6" s="201"/>
      <c r="E6" s="201"/>
      <c r="F6" s="201"/>
      <c r="G6" s="201"/>
      <c r="H6" s="201"/>
      <c r="I6" s="201"/>
      <c r="J6" s="201"/>
      <c r="K6" s="201"/>
      <c r="L6" s="201"/>
      <c r="M6" s="201"/>
      <c r="N6" s="201"/>
      <c r="O6" s="201"/>
      <c r="P6" s="201"/>
      <c r="Q6" s="151"/>
      <c r="R6" s="151"/>
      <c r="S6" s="218"/>
      <c r="T6" s="1118"/>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0"/>
      <c r="AY6" s="1119"/>
      <c r="AZ6" s="201"/>
      <c r="BA6" s="201"/>
      <c r="BB6" s="201"/>
      <c r="BC6" s="201"/>
      <c r="BD6" s="201"/>
      <c r="BE6" s="201"/>
      <c r="BF6" s="201"/>
      <c r="BG6" s="201"/>
      <c r="BH6" s="201"/>
      <c r="BI6" s="201"/>
      <c r="BJ6" s="201"/>
      <c r="BK6" s="201"/>
      <c r="BL6" s="201"/>
      <c r="BM6" s="201"/>
      <c r="BN6" s="201"/>
    </row>
    <row r="7" spans="4:66" ht="34.5" customHeight="1" thickBot="1">
      <c r="D7" s="201"/>
      <c r="E7" s="201"/>
      <c r="F7" s="201"/>
      <c r="G7" s="201"/>
      <c r="H7" s="201"/>
      <c r="I7" s="201"/>
      <c r="J7" s="201"/>
      <c r="K7" s="201"/>
      <c r="L7" s="201"/>
      <c r="M7" s="201"/>
      <c r="N7" s="201"/>
      <c r="O7" s="201"/>
      <c r="P7" s="201"/>
      <c r="Q7" s="151"/>
      <c r="R7" s="151"/>
      <c r="S7" s="218"/>
      <c r="T7" s="1120"/>
      <c r="U7" s="1121"/>
      <c r="V7" s="1121"/>
      <c r="W7" s="1121"/>
      <c r="X7" s="1121"/>
      <c r="Y7" s="1121"/>
      <c r="Z7" s="1121"/>
      <c r="AA7" s="1121"/>
      <c r="AB7" s="1121"/>
      <c r="AC7" s="1121"/>
      <c r="AD7" s="1121"/>
      <c r="AE7" s="1121"/>
      <c r="AF7" s="1121"/>
      <c r="AG7" s="1121"/>
      <c r="AH7" s="1121"/>
      <c r="AI7" s="1121"/>
      <c r="AJ7" s="1121"/>
      <c r="AK7" s="1121"/>
      <c r="AL7" s="1121"/>
      <c r="AM7" s="1121"/>
      <c r="AN7" s="1121"/>
      <c r="AO7" s="1121"/>
      <c r="AP7" s="1121"/>
      <c r="AQ7" s="1121"/>
      <c r="AR7" s="1121"/>
      <c r="AS7" s="1121"/>
      <c r="AT7" s="1121"/>
      <c r="AU7" s="1121"/>
      <c r="AV7" s="1121"/>
      <c r="AW7" s="1121"/>
      <c r="AX7" s="1121"/>
      <c r="AY7" s="1122"/>
      <c r="AZ7" s="201"/>
      <c r="BA7" s="201"/>
      <c r="BB7" s="201"/>
      <c r="BC7" s="201"/>
      <c r="BD7" s="201"/>
      <c r="BE7" s="201"/>
      <c r="BF7" s="201"/>
      <c r="BG7" s="201"/>
      <c r="BH7" s="201"/>
      <c r="BI7" s="201"/>
      <c r="BJ7" s="201"/>
      <c r="BK7" s="201"/>
      <c r="BL7" s="201"/>
      <c r="BM7" s="201"/>
      <c r="BN7" s="201"/>
    </row>
    <row r="8" spans="4:66" ht="34.5" customHeight="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G8" s="833"/>
      <c r="AH8" s="833"/>
      <c r="AI8" s="425"/>
      <c r="AJ8" s="201"/>
      <c r="AK8" s="833"/>
      <c r="AL8" s="833"/>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row>
    <row r="9" spans="4:66" ht="34.5" customHeight="1">
      <c r="D9" s="201"/>
      <c r="E9" s="201"/>
      <c r="F9" s="201"/>
      <c r="G9" s="201"/>
      <c r="H9" s="201"/>
      <c r="I9" s="201"/>
      <c r="J9" s="201"/>
      <c r="K9" s="201"/>
      <c r="L9" s="201"/>
      <c r="M9" s="201"/>
      <c r="N9" s="201"/>
      <c r="O9" s="201"/>
      <c r="P9" s="201"/>
      <c r="Q9" s="201"/>
      <c r="R9" s="221"/>
      <c r="S9" s="221"/>
      <c r="T9" s="239"/>
      <c r="U9" s="239"/>
      <c r="V9" s="222"/>
      <c r="W9" s="222"/>
      <c r="X9" s="240"/>
      <c r="Y9" s="240"/>
      <c r="Z9" s="222"/>
      <c r="AA9" s="222"/>
      <c r="AB9" s="222"/>
      <c r="AC9" s="222"/>
      <c r="AD9" s="222"/>
      <c r="AE9" s="222"/>
      <c r="AF9" s="426"/>
      <c r="AG9" s="222"/>
      <c r="AH9" s="222"/>
      <c r="AI9" s="245"/>
      <c r="AJ9" s="272"/>
      <c r="AK9" s="222"/>
      <c r="AL9" s="222"/>
      <c r="AM9" s="222"/>
      <c r="AN9" s="222"/>
      <c r="AO9" s="222"/>
      <c r="AP9" s="222"/>
      <c r="AQ9" s="222"/>
      <c r="AR9" s="222"/>
      <c r="AS9" s="222"/>
      <c r="AT9" s="222"/>
      <c r="AU9" s="222"/>
      <c r="AV9" s="222"/>
      <c r="AW9" s="222"/>
      <c r="AX9" s="239"/>
      <c r="AY9" s="239"/>
      <c r="AZ9" s="201"/>
      <c r="BA9" s="201"/>
      <c r="BB9" s="201"/>
      <c r="BC9" s="201"/>
      <c r="BD9" s="201"/>
      <c r="BE9" s="201"/>
      <c r="BF9" s="201"/>
      <c r="BG9" s="201"/>
      <c r="BH9" s="201"/>
      <c r="BI9" s="201"/>
      <c r="BJ9" s="201"/>
      <c r="BK9" s="201"/>
      <c r="BL9" s="201"/>
      <c r="BM9" s="201"/>
      <c r="BN9" s="201"/>
    </row>
    <row r="10" spans="4:66" ht="24" customHeight="1">
      <c r="D10" s="201"/>
      <c r="E10" s="201"/>
      <c r="F10" s="201"/>
      <c r="G10" s="201"/>
      <c r="H10" s="201"/>
      <c r="I10" s="201"/>
      <c r="J10" s="201"/>
      <c r="K10" s="201"/>
      <c r="L10" s="201"/>
      <c r="M10" s="201"/>
      <c r="N10" s="201"/>
      <c r="O10" s="201"/>
      <c r="P10" s="201"/>
      <c r="Q10" s="848"/>
      <c r="R10" s="848"/>
      <c r="S10" s="230"/>
      <c r="T10" s="201"/>
      <c r="U10" s="848"/>
      <c r="V10" s="848"/>
      <c r="W10" s="201"/>
      <c r="X10" s="201"/>
      <c r="Y10" s="201"/>
      <c r="Z10" s="201"/>
      <c r="AA10" s="201"/>
      <c r="AB10" s="201"/>
      <c r="AC10" s="201"/>
      <c r="AD10" s="201"/>
      <c r="AF10" s="880" t="s">
        <v>603</v>
      </c>
      <c r="AG10" s="880"/>
      <c r="AH10" s="880"/>
      <c r="AI10" s="880"/>
      <c r="AJ10" s="880"/>
      <c r="AK10" s="880"/>
      <c r="AL10" s="880"/>
      <c r="AM10" s="880"/>
      <c r="AN10" s="225"/>
      <c r="AO10" s="225"/>
      <c r="AP10" s="225"/>
      <c r="AQ10" s="201"/>
      <c r="AR10" s="201"/>
      <c r="AS10" s="201"/>
      <c r="AT10" s="201"/>
      <c r="AU10" s="201"/>
      <c r="AV10" s="848"/>
      <c r="AW10" s="848"/>
      <c r="AX10" s="201"/>
      <c r="AY10" s="230"/>
      <c r="AZ10" s="201"/>
      <c r="BA10" s="201"/>
      <c r="BB10" s="848"/>
      <c r="BC10" s="848"/>
      <c r="BD10" s="201"/>
      <c r="BE10" s="201"/>
      <c r="BF10" s="201"/>
      <c r="BG10" s="201"/>
      <c r="BH10" s="201"/>
      <c r="BI10" s="201"/>
      <c r="BJ10" s="201"/>
      <c r="BK10" s="201"/>
      <c r="BL10" s="201"/>
      <c r="BM10" s="201"/>
      <c r="BN10" s="201"/>
    </row>
    <row r="11" spans="4:66" ht="24" customHeight="1">
      <c r="D11" s="201"/>
      <c r="E11" s="201"/>
      <c r="F11" s="201"/>
      <c r="G11" s="201"/>
      <c r="H11" s="201"/>
      <c r="I11" s="201"/>
      <c r="J11" s="201"/>
      <c r="K11" s="201"/>
      <c r="L11" s="201"/>
      <c r="M11" s="201"/>
      <c r="N11" s="847"/>
      <c r="O11" s="847"/>
      <c r="P11" s="201"/>
      <c r="Q11" s="848"/>
      <c r="R11" s="848"/>
      <c r="S11" s="230"/>
      <c r="T11" s="229"/>
      <c r="U11" s="848"/>
      <c r="V11" s="848"/>
      <c r="W11" s="201"/>
      <c r="X11" s="847"/>
      <c r="Y11" s="847"/>
      <c r="Z11" s="201"/>
      <c r="AA11" s="201"/>
      <c r="AB11" s="201"/>
      <c r="AC11" s="201"/>
      <c r="AD11" s="201"/>
      <c r="AE11" s="241"/>
      <c r="AF11" s="849"/>
      <c r="AG11" s="849"/>
      <c r="AH11" s="849"/>
      <c r="AI11" s="849"/>
      <c r="AJ11" s="849"/>
      <c r="AK11" s="849"/>
      <c r="AL11" s="849"/>
      <c r="AM11" s="849"/>
      <c r="AN11" s="225"/>
      <c r="AO11" s="225"/>
      <c r="AP11" s="225"/>
      <c r="AQ11" s="201"/>
      <c r="AR11" s="201"/>
      <c r="AS11" s="847"/>
      <c r="AT11" s="847"/>
      <c r="AU11" s="201"/>
      <c r="AV11" s="848"/>
      <c r="AW11" s="848"/>
      <c r="AX11" s="201"/>
      <c r="AY11" s="230"/>
      <c r="AZ11" s="201"/>
      <c r="BA11" s="201"/>
      <c r="BB11" s="848"/>
      <c r="BC11" s="848"/>
      <c r="BD11" s="847"/>
      <c r="BE11" s="847"/>
      <c r="BF11" s="201"/>
      <c r="BG11" s="201"/>
      <c r="BH11" s="201"/>
      <c r="BI11" s="201"/>
      <c r="BJ11" s="201"/>
      <c r="BK11" s="201"/>
      <c r="BL11" s="201"/>
      <c r="BM11" s="201"/>
      <c r="BN11" s="201"/>
    </row>
    <row r="12" spans="4:66" ht="24" customHeight="1">
      <c r="D12" s="201"/>
      <c r="E12" s="201"/>
      <c r="F12" s="221"/>
      <c r="G12" s="221"/>
      <c r="H12" s="221"/>
      <c r="I12" s="221"/>
      <c r="J12" s="201"/>
      <c r="K12" s="201"/>
      <c r="L12" s="201"/>
      <c r="M12" s="201"/>
      <c r="N12" s="847"/>
      <c r="O12" s="847"/>
      <c r="P12" s="201"/>
      <c r="Q12" s="848"/>
      <c r="R12" s="848"/>
      <c r="S12" s="230"/>
      <c r="T12" s="229"/>
      <c r="U12" s="848"/>
      <c r="V12" s="848"/>
      <c r="W12" s="201"/>
      <c r="X12" s="847"/>
      <c r="Y12" s="847"/>
      <c r="Z12" s="846"/>
      <c r="AA12" s="846"/>
      <c r="AB12" s="201"/>
      <c r="AC12" s="201"/>
      <c r="AD12" s="201"/>
      <c r="AE12" s="241"/>
      <c r="AF12" s="849"/>
      <c r="AG12" s="849"/>
      <c r="AH12" s="849"/>
      <c r="AI12" s="849"/>
      <c r="AJ12" s="849"/>
      <c r="AK12" s="849"/>
      <c r="AL12" s="849"/>
      <c r="AM12" s="849"/>
      <c r="AN12" s="225"/>
      <c r="AO12" s="225"/>
      <c r="AP12" s="846"/>
      <c r="AQ12" s="846"/>
      <c r="AR12" s="221"/>
      <c r="AS12" s="847"/>
      <c r="AT12" s="847"/>
      <c r="AU12" s="201"/>
      <c r="AV12" s="850"/>
      <c r="AW12" s="850"/>
      <c r="AX12" s="201"/>
      <c r="AY12" s="230"/>
      <c r="AZ12" s="201"/>
      <c r="BA12" s="201"/>
      <c r="BB12" s="850"/>
      <c r="BC12" s="850"/>
      <c r="BD12" s="847"/>
      <c r="BE12" s="847"/>
      <c r="BF12" s="846"/>
      <c r="BG12" s="846"/>
      <c r="BH12" s="201"/>
      <c r="BI12" s="201"/>
      <c r="BJ12" s="201"/>
      <c r="BK12" s="201"/>
      <c r="BL12" s="201"/>
      <c r="BM12" s="201"/>
      <c r="BN12" s="201"/>
    </row>
    <row r="13" spans="4:66" ht="24" customHeight="1">
      <c r="D13" s="201"/>
      <c r="E13" s="201"/>
      <c r="F13" s="221"/>
      <c r="G13" s="221"/>
      <c r="H13" s="221"/>
      <c r="I13" s="221"/>
      <c r="J13" s="201"/>
      <c r="K13" s="201"/>
      <c r="L13" s="222"/>
      <c r="M13" s="222"/>
      <c r="N13" s="222"/>
      <c r="O13" s="222"/>
      <c r="P13" s="222"/>
      <c r="Q13" s="222"/>
      <c r="R13" s="222"/>
      <c r="S13" s="245"/>
      <c r="T13" s="272"/>
      <c r="U13" s="222"/>
      <c r="V13" s="222"/>
      <c r="W13" s="222"/>
      <c r="X13" s="222"/>
      <c r="Y13" s="222"/>
      <c r="Z13" s="845"/>
      <c r="AA13" s="845"/>
      <c r="AB13" s="201"/>
      <c r="AC13" s="201"/>
      <c r="AD13" s="201"/>
      <c r="AE13" s="241"/>
      <c r="AF13" s="849"/>
      <c r="AG13" s="849"/>
      <c r="AH13" s="849"/>
      <c r="AI13" s="849"/>
      <c r="AJ13" s="849"/>
      <c r="AK13" s="849"/>
      <c r="AL13" s="849"/>
      <c r="AM13" s="849"/>
      <c r="AN13" s="225"/>
      <c r="AO13" s="225"/>
      <c r="AP13" s="846"/>
      <c r="AQ13" s="846"/>
      <c r="AR13" s="845"/>
      <c r="AS13" s="845"/>
      <c r="AT13" s="222"/>
      <c r="AU13" s="222"/>
      <c r="AV13" s="222"/>
      <c r="AW13" s="222"/>
      <c r="AX13" s="222"/>
      <c r="AY13" s="245"/>
      <c r="AZ13" s="222"/>
      <c r="BA13" s="222"/>
      <c r="BB13" s="222"/>
      <c r="BC13" s="222"/>
      <c r="BD13" s="222"/>
      <c r="BE13" s="222"/>
      <c r="BF13" s="845"/>
      <c r="BG13" s="845"/>
      <c r="BH13" s="201"/>
      <c r="BI13" s="201"/>
      <c r="BJ13" s="201"/>
      <c r="BK13" s="201"/>
      <c r="BL13" s="201"/>
      <c r="BM13" s="201"/>
      <c r="BN13" s="201"/>
    </row>
    <row r="14" spans="4:66" ht="22.15" customHeight="1">
      <c r="D14" s="201"/>
      <c r="E14" s="201"/>
      <c r="F14" s="221"/>
      <c r="G14" s="221"/>
      <c r="H14" s="221"/>
      <c r="I14" s="221"/>
      <c r="J14" s="201"/>
      <c r="K14" s="230"/>
      <c r="L14" s="201"/>
      <c r="M14" s="241"/>
      <c r="N14" s="237"/>
      <c r="O14" s="241"/>
      <c r="P14" s="849" t="s">
        <v>604</v>
      </c>
      <c r="Q14" s="851"/>
      <c r="R14" s="851"/>
      <c r="S14" s="851"/>
      <c r="T14" s="851"/>
      <c r="U14" s="851"/>
      <c r="V14" s="851"/>
      <c r="W14" s="851"/>
      <c r="X14" s="851"/>
      <c r="Y14" s="201"/>
      <c r="Z14" s="201"/>
      <c r="AA14" s="230"/>
      <c r="AB14" s="201"/>
      <c r="AC14" s="201"/>
      <c r="AD14" s="201"/>
      <c r="AE14" s="201"/>
      <c r="AF14" s="201"/>
      <c r="AG14" s="201"/>
      <c r="AH14" s="201"/>
      <c r="AI14" s="201"/>
      <c r="AJ14" s="201"/>
      <c r="AK14" s="201"/>
      <c r="AL14" s="201"/>
      <c r="AM14" s="201"/>
      <c r="AN14" s="201"/>
      <c r="AO14" s="201"/>
      <c r="AP14" s="201"/>
      <c r="AQ14" s="230"/>
      <c r="AR14" s="201"/>
      <c r="AS14" s="201"/>
      <c r="AT14" s="201"/>
      <c r="AU14" s="201"/>
      <c r="AV14" s="849" t="s">
        <v>605</v>
      </c>
      <c r="AW14" s="851"/>
      <c r="AX14" s="851"/>
      <c r="AY14" s="851"/>
      <c r="AZ14" s="851"/>
      <c r="BA14" s="851"/>
      <c r="BB14" s="851"/>
      <c r="BC14" s="851"/>
      <c r="BD14" s="851"/>
      <c r="BE14" s="201"/>
      <c r="BF14" s="201"/>
      <c r="BG14" s="230"/>
      <c r="BH14" s="201"/>
      <c r="BI14" s="201"/>
      <c r="BJ14" s="201"/>
      <c r="BK14" s="201"/>
      <c r="BL14" s="201"/>
      <c r="BM14" s="201"/>
      <c r="BN14" s="201"/>
    </row>
    <row r="15" spans="4:66" ht="24" customHeight="1">
      <c r="D15" s="201"/>
      <c r="E15" s="201"/>
      <c r="F15" s="221"/>
      <c r="G15" s="221"/>
      <c r="H15" s="221"/>
      <c r="I15" s="221"/>
      <c r="J15" s="201"/>
      <c r="K15" s="230"/>
      <c r="L15" s="201"/>
      <c r="M15" s="237"/>
      <c r="N15" s="237"/>
      <c r="O15" s="241"/>
      <c r="P15" s="851"/>
      <c r="Q15" s="851"/>
      <c r="R15" s="851"/>
      <c r="S15" s="851"/>
      <c r="T15" s="851"/>
      <c r="U15" s="851"/>
      <c r="V15" s="851"/>
      <c r="W15" s="851"/>
      <c r="X15" s="851"/>
      <c r="Y15" s="201"/>
      <c r="Z15" s="201"/>
      <c r="AA15" s="230"/>
      <c r="AB15" s="201"/>
      <c r="AC15" s="201"/>
      <c r="AD15" s="201"/>
      <c r="AE15" s="201"/>
      <c r="AF15" s="201"/>
      <c r="AG15" s="201"/>
      <c r="AH15" s="201"/>
      <c r="AI15" s="201"/>
      <c r="AJ15" s="201"/>
      <c r="AK15" s="201"/>
      <c r="AL15" s="201"/>
      <c r="AM15" s="201"/>
      <c r="AN15" s="201"/>
      <c r="AO15" s="201"/>
      <c r="AP15" s="201"/>
      <c r="AQ15" s="230"/>
      <c r="AR15" s="201"/>
      <c r="AS15" s="201"/>
      <c r="AT15" s="201"/>
      <c r="AU15" s="201"/>
      <c r="AV15" s="851"/>
      <c r="AW15" s="851"/>
      <c r="AX15" s="851"/>
      <c r="AY15" s="851"/>
      <c r="AZ15" s="851"/>
      <c r="BA15" s="851"/>
      <c r="BB15" s="851"/>
      <c r="BC15" s="851"/>
      <c r="BD15" s="851"/>
      <c r="BE15" s="201"/>
      <c r="BF15" s="201"/>
      <c r="BG15" s="230"/>
      <c r="BH15" s="201"/>
      <c r="BI15" s="201"/>
      <c r="BJ15" s="201"/>
      <c r="BK15" s="201"/>
      <c r="BL15" s="201"/>
      <c r="BM15" s="201"/>
      <c r="BN15" s="201"/>
    </row>
    <row r="16" spans="4:66" ht="24" customHeight="1">
      <c r="D16" s="201"/>
      <c r="E16" s="201"/>
      <c r="F16" s="221"/>
      <c r="G16" s="221"/>
      <c r="H16" s="221"/>
      <c r="I16" s="221"/>
      <c r="J16" s="201"/>
      <c r="K16" s="230"/>
      <c r="L16" s="201"/>
      <c r="M16" s="237"/>
      <c r="N16" s="237"/>
      <c r="O16" s="241"/>
      <c r="P16" s="851"/>
      <c r="Q16" s="851"/>
      <c r="R16" s="851"/>
      <c r="S16" s="851"/>
      <c r="T16" s="851"/>
      <c r="U16" s="851"/>
      <c r="V16" s="851"/>
      <c r="W16" s="851"/>
      <c r="X16" s="851"/>
      <c r="Y16" s="201"/>
      <c r="Z16" s="201"/>
      <c r="AA16" s="230"/>
      <c r="AB16" s="201"/>
      <c r="AC16" s="201"/>
      <c r="AD16" s="201"/>
      <c r="AE16" s="201"/>
      <c r="AF16" s="201"/>
      <c r="AG16" s="201"/>
      <c r="AH16" s="201"/>
      <c r="AI16" s="201"/>
      <c r="AJ16" s="201"/>
      <c r="AK16" s="201"/>
      <c r="AL16" s="201"/>
      <c r="AM16" s="201"/>
      <c r="AN16" s="201"/>
      <c r="AO16" s="201"/>
      <c r="AP16" s="201"/>
      <c r="AQ16" s="230"/>
      <c r="AR16" s="201"/>
      <c r="AS16" s="201"/>
      <c r="AT16" s="201"/>
      <c r="AU16" s="201"/>
      <c r="AV16" s="851"/>
      <c r="AW16" s="851"/>
      <c r="AX16" s="851"/>
      <c r="AY16" s="851"/>
      <c r="AZ16" s="851"/>
      <c r="BA16" s="851"/>
      <c r="BB16" s="851"/>
      <c r="BC16" s="851"/>
      <c r="BD16" s="851"/>
      <c r="BE16" s="201"/>
      <c r="BF16" s="201"/>
      <c r="BG16" s="230"/>
      <c r="BH16" s="201"/>
      <c r="BI16" s="201"/>
      <c r="BJ16" s="201"/>
      <c r="BK16" s="201"/>
      <c r="BL16" s="201"/>
      <c r="BM16" s="201"/>
      <c r="BN16" s="201"/>
    </row>
    <row r="17" spans="4:66" ht="24" customHeight="1">
      <c r="D17" s="201"/>
      <c r="E17" s="227"/>
      <c r="F17" s="221"/>
      <c r="G17" s="221"/>
      <c r="H17" s="221"/>
      <c r="I17" s="221"/>
      <c r="J17" s="201"/>
      <c r="K17" s="230"/>
      <c r="L17" s="201"/>
      <c r="M17" s="237"/>
      <c r="N17" s="237"/>
      <c r="O17" s="241"/>
      <c r="P17" s="851"/>
      <c r="Q17" s="851"/>
      <c r="R17" s="851"/>
      <c r="S17" s="851"/>
      <c r="T17" s="851"/>
      <c r="U17" s="851"/>
      <c r="V17" s="851"/>
      <c r="W17" s="851"/>
      <c r="X17" s="851"/>
      <c r="Y17" s="201"/>
      <c r="Z17" s="201"/>
      <c r="AA17" s="230"/>
      <c r="AB17" s="201"/>
      <c r="AC17" s="201"/>
      <c r="AD17" s="201"/>
      <c r="AE17" s="201"/>
      <c r="AF17" s="201"/>
      <c r="AG17" s="201"/>
      <c r="AH17" s="201"/>
      <c r="AI17" s="201"/>
      <c r="AJ17" s="201"/>
      <c r="AK17" s="201"/>
      <c r="AL17" s="201"/>
      <c r="AM17" s="201"/>
      <c r="AN17" s="201"/>
      <c r="AO17" s="201"/>
      <c r="AP17" s="201"/>
      <c r="AQ17" s="230"/>
      <c r="AR17" s="201"/>
      <c r="AS17" s="201"/>
      <c r="AT17" s="201"/>
      <c r="AU17" s="201"/>
      <c r="AV17" s="851"/>
      <c r="AW17" s="851"/>
      <c r="AX17" s="851"/>
      <c r="AY17" s="851"/>
      <c r="AZ17" s="851"/>
      <c r="BA17" s="851"/>
      <c r="BB17" s="851"/>
      <c r="BC17" s="851"/>
      <c r="BD17" s="851"/>
      <c r="BE17" s="201"/>
      <c r="BF17" s="201"/>
      <c r="BG17" s="230"/>
      <c r="BH17" s="201"/>
      <c r="BI17" s="201"/>
      <c r="BJ17" s="201"/>
      <c r="BK17" s="201"/>
      <c r="BL17" s="201"/>
      <c r="BM17" s="201"/>
      <c r="BN17" s="201"/>
    </row>
    <row r="18" spans="4:66" ht="24" customHeight="1">
      <c r="D18" s="201"/>
      <c r="E18" s="201"/>
      <c r="F18" s="221"/>
      <c r="G18" s="221"/>
      <c r="H18" s="221"/>
      <c r="I18" s="221"/>
      <c r="J18" s="201"/>
      <c r="K18" s="230"/>
      <c r="L18" s="201"/>
      <c r="M18" s="237"/>
      <c r="N18" s="237"/>
      <c r="O18" s="237"/>
      <c r="P18" s="851"/>
      <c r="Q18" s="851"/>
      <c r="R18" s="851"/>
      <c r="S18" s="851"/>
      <c r="T18" s="851"/>
      <c r="U18" s="851"/>
      <c r="V18" s="851"/>
      <c r="W18" s="851"/>
      <c r="X18" s="851"/>
      <c r="Y18" s="201"/>
      <c r="Z18" s="201"/>
      <c r="AA18" s="230"/>
      <c r="AB18" s="201"/>
      <c r="AC18" s="201"/>
      <c r="AD18" s="201"/>
      <c r="AE18" s="201"/>
      <c r="AF18" s="201"/>
      <c r="AG18" s="201"/>
      <c r="AH18" s="201"/>
      <c r="AI18" s="201"/>
      <c r="AJ18" s="201"/>
      <c r="AK18" s="201"/>
      <c r="AL18" s="201"/>
      <c r="AM18" s="201"/>
      <c r="AN18" s="201"/>
      <c r="AO18" s="201"/>
      <c r="AP18" s="201"/>
      <c r="AQ18" s="230"/>
      <c r="AR18" s="201"/>
      <c r="AS18" s="201"/>
      <c r="AT18" s="201"/>
      <c r="AU18" s="201"/>
      <c r="AV18" s="851"/>
      <c r="AW18" s="851"/>
      <c r="AX18" s="851"/>
      <c r="AY18" s="851"/>
      <c r="AZ18" s="851"/>
      <c r="BA18" s="851"/>
      <c r="BB18" s="851"/>
      <c r="BC18" s="851"/>
      <c r="BD18" s="851"/>
      <c r="BE18" s="201"/>
      <c r="BF18" s="201"/>
      <c r="BG18" s="230"/>
      <c r="BH18" s="201"/>
      <c r="BI18" s="201"/>
      <c r="BJ18" s="201"/>
      <c r="BK18" s="201"/>
      <c r="BL18" s="201"/>
      <c r="BM18" s="201"/>
      <c r="BN18" s="201"/>
    </row>
    <row r="19" spans="4:66" ht="29.25" customHeight="1">
      <c r="D19" s="201"/>
      <c r="E19" s="201"/>
      <c r="F19" s="846"/>
      <c r="G19" s="846"/>
      <c r="H19" s="242"/>
      <c r="I19" s="852"/>
      <c r="J19" s="852"/>
      <c r="K19" s="230"/>
      <c r="L19" s="201"/>
      <c r="M19" s="852"/>
      <c r="N19" s="852"/>
      <c r="O19" s="242"/>
      <c r="P19" s="850"/>
      <c r="Q19" s="850"/>
      <c r="R19" s="201"/>
      <c r="S19" s="201"/>
      <c r="T19" s="201"/>
      <c r="U19" s="201"/>
      <c r="V19" s="850"/>
      <c r="W19" s="850"/>
      <c r="X19" s="201"/>
      <c r="Y19" s="852"/>
      <c r="Z19" s="852"/>
      <c r="AA19" s="230"/>
      <c r="AB19" s="201"/>
      <c r="AC19" s="852"/>
      <c r="AD19" s="852"/>
      <c r="AE19" s="201"/>
      <c r="AF19" s="850"/>
      <c r="AG19" s="850"/>
      <c r="AH19" s="201"/>
      <c r="AI19" s="201"/>
      <c r="AJ19" s="201"/>
      <c r="AK19" s="201"/>
      <c r="AL19" s="850"/>
      <c r="AM19" s="850"/>
      <c r="AN19" s="201"/>
      <c r="AO19" s="852"/>
      <c r="AP19" s="852"/>
      <c r="AQ19" s="230"/>
      <c r="AR19" s="201"/>
      <c r="AS19" s="852"/>
      <c r="AT19" s="852"/>
      <c r="AU19" s="201"/>
      <c r="AV19" s="201"/>
      <c r="AW19" s="201"/>
      <c r="AX19" s="201"/>
      <c r="AY19" s="201"/>
      <c r="AZ19" s="201"/>
      <c r="BA19" s="201"/>
      <c r="BB19" s="850"/>
      <c r="BC19" s="850"/>
      <c r="BD19" s="201"/>
      <c r="BE19" s="852"/>
      <c r="BF19" s="852"/>
      <c r="BG19" s="230"/>
      <c r="BH19" s="201"/>
      <c r="BI19" s="852"/>
      <c r="BJ19" s="852"/>
      <c r="BK19" s="201"/>
      <c r="BL19" s="853"/>
      <c r="BM19" s="853"/>
      <c r="BN19" s="77"/>
    </row>
    <row r="20" spans="4:66" ht="29.25" customHeight="1">
      <c r="D20" s="154"/>
      <c r="E20" s="154"/>
      <c r="F20" s="846"/>
      <c r="G20" s="846"/>
      <c r="H20" s="238"/>
      <c r="I20" s="238"/>
      <c r="J20" s="239"/>
      <c r="K20" s="427"/>
      <c r="L20" s="222"/>
      <c r="M20" s="222"/>
      <c r="N20" s="845"/>
      <c r="O20" s="845"/>
      <c r="P20" s="850"/>
      <c r="Q20" s="850"/>
      <c r="R20" s="201"/>
      <c r="S20" s="201"/>
      <c r="T20" s="201"/>
      <c r="U20" s="201"/>
      <c r="V20" s="850"/>
      <c r="W20" s="850"/>
      <c r="X20" s="845"/>
      <c r="Y20" s="845"/>
      <c r="Z20" s="222"/>
      <c r="AA20" s="245"/>
      <c r="AB20" s="272"/>
      <c r="AC20" s="222"/>
      <c r="AD20" s="854"/>
      <c r="AE20" s="854"/>
      <c r="AF20" s="850"/>
      <c r="AG20" s="850"/>
      <c r="AH20" s="201"/>
      <c r="AI20" s="201"/>
      <c r="AJ20" s="201"/>
      <c r="AK20" s="201"/>
      <c r="AL20" s="850"/>
      <c r="AM20" s="850"/>
      <c r="AN20" s="854"/>
      <c r="AO20" s="854"/>
      <c r="AP20" s="222"/>
      <c r="AQ20" s="245"/>
      <c r="AR20" s="228"/>
      <c r="AS20" s="228"/>
      <c r="AT20" s="855"/>
      <c r="AU20" s="855"/>
      <c r="AV20" s="201"/>
      <c r="AW20" s="201"/>
      <c r="AX20" s="201"/>
      <c r="AY20" s="201"/>
      <c r="AZ20" s="201"/>
      <c r="BA20" s="201"/>
      <c r="BB20" s="850"/>
      <c r="BC20" s="850"/>
      <c r="BD20" s="854"/>
      <c r="BE20" s="854"/>
      <c r="BF20" s="222"/>
      <c r="BG20" s="245"/>
      <c r="BH20" s="228"/>
      <c r="BI20" s="228"/>
      <c r="BJ20" s="855"/>
      <c r="BK20" s="855"/>
      <c r="BL20" s="853"/>
      <c r="BM20" s="853"/>
      <c r="BN20" s="77"/>
    </row>
    <row r="21" spans="4:66" ht="29.25" customHeight="1">
      <c r="D21" s="201"/>
      <c r="E21" s="201"/>
      <c r="F21" s="201"/>
      <c r="G21" s="230"/>
      <c r="H21" s="201"/>
      <c r="I21" s="201"/>
      <c r="J21" s="851" t="s">
        <v>360</v>
      </c>
      <c r="K21" s="851"/>
      <c r="L21" s="851"/>
      <c r="M21" s="851"/>
      <c r="N21" s="201"/>
      <c r="O21" s="201"/>
      <c r="P21" s="229"/>
      <c r="Q21" s="201"/>
      <c r="R21" s="201"/>
      <c r="S21" s="201"/>
      <c r="T21" s="201"/>
      <c r="U21" s="201"/>
      <c r="V21" s="201"/>
      <c r="W21" s="230"/>
      <c r="X21" s="201"/>
      <c r="Y21" s="201"/>
      <c r="Z21" s="851" t="s">
        <v>606</v>
      </c>
      <c r="AA21" s="851"/>
      <c r="AB21" s="851"/>
      <c r="AC21" s="851"/>
      <c r="AD21" s="201"/>
      <c r="AE21" s="230"/>
      <c r="AF21" s="201"/>
      <c r="AG21" s="201"/>
      <c r="AH21" s="201"/>
      <c r="AI21" s="201"/>
      <c r="AJ21" s="201"/>
      <c r="AK21" s="201"/>
      <c r="AL21" s="201"/>
      <c r="AM21" s="230"/>
      <c r="AN21" s="201"/>
      <c r="AO21" s="201"/>
      <c r="AP21" s="851" t="s">
        <v>608</v>
      </c>
      <c r="AQ21" s="851"/>
      <c r="AR21" s="851"/>
      <c r="AS21" s="851"/>
      <c r="AT21" s="201"/>
      <c r="AU21" s="201"/>
      <c r="AV21" s="231"/>
      <c r="AW21" s="201"/>
      <c r="AX21" s="201"/>
      <c r="AY21" s="201"/>
      <c r="AZ21" s="201"/>
      <c r="BA21" s="201"/>
      <c r="BB21" s="201"/>
      <c r="BC21" s="230"/>
      <c r="BD21" s="201"/>
      <c r="BE21" s="201"/>
      <c r="BF21" s="851" t="s">
        <v>607</v>
      </c>
      <c r="BG21" s="851"/>
      <c r="BH21" s="851"/>
      <c r="BI21" s="851"/>
      <c r="BJ21" s="201"/>
      <c r="BK21" s="201"/>
      <c r="BL21" s="229"/>
      <c r="BM21" s="201"/>
      <c r="BN21" s="201"/>
    </row>
    <row r="22" spans="4:66" s="18" customFormat="1" ht="24" customHeight="1">
      <c r="D22" s="201"/>
      <c r="E22" s="201"/>
      <c r="F22" s="201"/>
      <c r="G22" s="230"/>
      <c r="H22" s="201"/>
      <c r="I22" s="201"/>
      <c r="J22" s="851"/>
      <c r="K22" s="851"/>
      <c r="L22" s="851"/>
      <c r="M22" s="851"/>
      <c r="N22" s="201"/>
      <c r="O22" s="201"/>
      <c r="P22" s="229"/>
      <c r="Q22" s="201"/>
      <c r="R22" s="201"/>
      <c r="S22" s="201"/>
      <c r="T22" s="201"/>
      <c r="U22" s="201"/>
      <c r="V22" s="201"/>
      <c r="W22" s="230"/>
      <c r="X22" s="201"/>
      <c r="Y22" s="201"/>
      <c r="Z22" s="851"/>
      <c r="AA22" s="851"/>
      <c r="AB22" s="851"/>
      <c r="AC22" s="851"/>
      <c r="AD22" s="201"/>
      <c r="AE22" s="230"/>
      <c r="AF22" s="201"/>
      <c r="AG22" s="201"/>
      <c r="AH22" s="201"/>
      <c r="AI22" s="201"/>
      <c r="AJ22" s="201"/>
      <c r="AK22" s="201"/>
      <c r="AL22" s="201"/>
      <c r="AM22" s="230"/>
      <c r="AN22" s="201"/>
      <c r="AO22" s="201"/>
      <c r="AP22" s="851"/>
      <c r="AQ22" s="851"/>
      <c r="AR22" s="851"/>
      <c r="AS22" s="851"/>
      <c r="AT22" s="201"/>
      <c r="AU22" s="201"/>
      <c r="AV22" s="231"/>
      <c r="AW22" s="201"/>
      <c r="AX22" s="201"/>
      <c r="AY22" s="201"/>
      <c r="AZ22" s="201"/>
      <c r="BA22" s="201"/>
      <c r="BB22" s="201"/>
      <c r="BC22" s="230"/>
      <c r="BD22" s="201"/>
      <c r="BE22" s="201"/>
      <c r="BF22" s="851"/>
      <c r="BG22" s="851"/>
      <c r="BH22" s="851"/>
      <c r="BI22" s="851"/>
      <c r="BJ22" s="201"/>
      <c r="BK22" s="201"/>
      <c r="BL22" s="229"/>
      <c r="BM22" s="201"/>
      <c r="BN22" s="201"/>
    </row>
    <row r="23" spans="4:66" s="18" customFormat="1" ht="24" customHeight="1">
      <c r="D23" s="201"/>
      <c r="E23" s="201"/>
      <c r="F23" s="201"/>
      <c r="G23" s="230"/>
      <c r="H23" s="201"/>
      <c r="I23" s="201"/>
      <c r="J23" s="77"/>
      <c r="K23" s="77"/>
      <c r="L23" s="77"/>
      <c r="M23" s="77"/>
      <c r="N23" s="201"/>
      <c r="O23" s="201"/>
      <c r="P23" s="229"/>
      <c r="Q23" s="201"/>
      <c r="R23" s="201"/>
      <c r="S23" s="201"/>
      <c r="T23" s="201"/>
      <c r="U23" s="201"/>
      <c r="V23" s="201"/>
      <c r="W23" s="230"/>
      <c r="X23" s="201"/>
      <c r="Y23" s="201"/>
      <c r="Z23" s="77"/>
      <c r="AA23" s="77"/>
      <c r="AB23" s="77"/>
      <c r="AC23" s="77"/>
      <c r="AD23" s="201"/>
      <c r="AE23" s="230"/>
      <c r="AF23" s="201"/>
      <c r="AG23" s="201"/>
      <c r="AH23" s="201"/>
      <c r="AI23" s="201"/>
      <c r="AJ23" s="201"/>
      <c r="AK23" s="201"/>
      <c r="AL23" s="201"/>
      <c r="AM23" s="230"/>
      <c r="AN23" s="201"/>
      <c r="AO23" s="201"/>
      <c r="AP23" s="77"/>
      <c r="AQ23" s="77"/>
      <c r="AR23" s="77"/>
      <c r="AS23" s="77"/>
      <c r="AT23" s="201"/>
      <c r="AU23" s="201"/>
      <c r="AV23" s="231"/>
      <c r="AW23" s="201"/>
      <c r="AX23" s="201"/>
      <c r="AY23" s="201"/>
      <c r="AZ23" s="201"/>
      <c r="BA23" s="201"/>
      <c r="BB23" s="201"/>
      <c r="BC23" s="230"/>
      <c r="BD23" s="201"/>
      <c r="BE23" s="201"/>
      <c r="BF23" s="77"/>
      <c r="BG23" s="77"/>
      <c r="BH23" s="77"/>
      <c r="BI23" s="77"/>
      <c r="BJ23" s="201"/>
      <c r="BK23" s="201"/>
      <c r="BL23" s="229"/>
      <c r="BM23" s="201"/>
      <c r="BN23" s="201"/>
    </row>
    <row r="24" spans="4:66" ht="24" customHeight="1">
      <c r="D24" s="201"/>
      <c r="E24" s="201"/>
      <c r="F24" s="201"/>
      <c r="G24" s="230"/>
      <c r="H24" s="201"/>
      <c r="I24" s="201"/>
      <c r="J24" s="77"/>
      <c r="K24" s="77"/>
      <c r="L24" s="77"/>
      <c r="M24" s="77"/>
      <c r="N24" s="201"/>
      <c r="O24" s="201"/>
      <c r="P24" s="229"/>
      <c r="Q24" s="201"/>
      <c r="R24" s="201"/>
      <c r="S24" s="201"/>
      <c r="T24" s="201"/>
      <c r="U24" s="201"/>
      <c r="V24" s="201"/>
      <c r="W24" s="230"/>
      <c r="X24" s="201"/>
      <c r="Y24" s="201"/>
      <c r="Z24" s="77"/>
      <c r="AA24" s="77"/>
      <c r="AB24" s="77"/>
      <c r="AC24" s="77"/>
      <c r="AD24" s="201"/>
      <c r="AE24" s="230"/>
      <c r="AF24" s="201"/>
      <c r="AG24" s="201"/>
      <c r="AH24" s="201"/>
      <c r="AI24" s="201"/>
      <c r="AJ24" s="201"/>
      <c r="AK24" s="201"/>
      <c r="AL24" s="201"/>
      <c r="AM24" s="230"/>
      <c r="AN24" s="201"/>
      <c r="AO24" s="201"/>
      <c r="AP24" s="77"/>
      <c r="AQ24" s="77"/>
      <c r="AR24" s="77"/>
      <c r="AS24" s="77"/>
      <c r="AT24" s="201"/>
      <c r="AU24" s="201"/>
      <c r="AV24" s="231"/>
      <c r="AW24" s="201"/>
      <c r="AX24" s="201"/>
      <c r="AY24" s="201"/>
      <c r="AZ24" s="201"/>
      <c r="BA24" s="201"/>
      <c r="BB24" s="201"/>
      <c r="BC24" s="230"/>
      <c r="BD24" s="201"/>
      <c r="BE24" s="201"/>
      <c r="BF24" s="77"/>
      <c r="BG24" s="77"/>
      <c r="BH24" s="77"/>
      <c r="BI24" s="77"/>
      <c r="BJ24" s="201"/>
      <c r="BK24" s="201"/>
      <c r="BL24" s="229"/>
      <c r="BM24" s="201"/>
      <c r="BN24" s="201"/>
    </row>
    <row r="25" spans="4:66" ht="24" customHeight="1" thickBot="1">
      <c r="D25" s="201"/>
      <c r="E25" s="201"/>
      <c r="F25" s="203"/>
      <c r="G25" s="233"/>
      <c r="H25" s="203"/>
      <c r="I25" s="201"/>
      <c r="J25" s="201"/>
      <c r="K25" s="201"/>
      <c r="L25" s="201"/>
      <c r="M25" s="201"/>
      <c r="N25" s="201"/>
      <c r="O25" s="201"/>
      <c r="P25" s="232"/>
      <c r="Q25" s="201"/>
      <c r="R25" s="201"/>
      <c r="S25" s="201"/>
      <c r="T25" s="201"/>
      <c r="U25" s="201"/>
      <c r="V25" s="201"/>
      <c r="W25" s="233"/>
      <c r="X25" s="201"/>
      <c r="Y25" s="201"/>
      <c r="Z25" s="201"/>
      <c r="AA25" s="201"/>
      <c r="AB25" s="201"/>
      <c r="AC25" s="201"/>
      <c r="AD25" s="201"/>
      <c r="AE25" s="233"/>
      <c r="AF25" s="201"/>
      <c r="AG25" s="201"/>
      <c r="AH25" s="201"/>
      <c r="AI25" s="201"/>
      <c r="AJ25" s="201"/>
      <c r="AK25" s="201"/>
      <c r="AL25" s="201"/>
      <c r="AM25" s="233"/>
      <c r="AN25" s="203"/>
      <c r="AO25" s="201"/>
      <c r="AP25" s="201"/>
      <c r="AQ25" s="201"/>
      <c r="AR25" s="201"/>
      <c r="AS25" s="201"/>
      <c r="AT25" s="201"/>
      <c r="AU25" s="201"/>
      <c r="AV25" s="234"/>
      <c r="AW25" s="201"/>
      <c r="AX25" s="201"/>
      <c r="AY25" s="201"/>
      <c r="AZ25" s="201"/>
      <c r="BA25" s="201"/>
      <c r="BB25" s="201"/>
      <c r="BC25" s="233"/>
      <c r="BD25" s="201"/>
      <c r="BE25" s="201"/>
      <c r="BF25" s="201"/>
      <c r="BG25" s="201"/>
      <c r="BH25" s="201"/>
      <c r="BI25" s="201"/>
      <c r="BJ25" s="201"/>
      <c r="BK25" s="201"/>
      <c r="BL25" s="232"/>
      <c r="BM25" s="201"/>
      <c r="BN25" s="201"/>
    </row>
    <row r="26" spans="4:66" s="447" customFormat="1" ht="24" customHeight="1">
      <c r="D26" s="446"/>
      <c r="E26" s="446"/>
      <c r="F26" s="1109" t="s">
        <v>644</v>
      </c>
      <c r="G26" s="1110"/>
      <c r="H26" s="1110"/>
      <c r="I26" s="1111"/>
      <c r="J26" s="446"/>
      <c r="K26" s="446"/>
      <c r="L26" s="446"/>
      <c r="M26" s="446"/>
      <c r="N26" s="1109" t="s">
        <v>645</v>
      </c>
      <c r="O26" s="1110"/>
      <c r="P26" s="1110"/>
      <c r="Q26" s="1111"/>
      <c r="R26" s="446"/>
      <c r="S26" s="446"/>
      <c r="T26" s="446"/>
      <c r="U26" s="446"/>
      <c r="V26" s="1109" t="s">
        <v>646</v>
      </c>
      <c r="W26" s="1110"/>
      <c r="X26" s="1110"/>
      <c r="Y26" s="1111"/>
      <c r="Z26" s="446"/>
      <c r="AA26" s="446"/>
      <c r="AB26" s="446"/>
      <c r="AC26" s="446"/>
      <c r="AD26" s="1109" t="s">
        <v>647</v>
      </c>
      <c r="AE26" s="1110"/>
      <c r="AF26" s="1110"/>
      <c r="AG26" s="1111"/>
      <c r="AH26" s="446"/>
      <c r="AI26" s="446"/>
      <c r="AJ26" s="446"/>
      <c r="AK26" s="446"/>
      <c r="AL26" s="1109" t="s">
        <v>648</v>
      </c>
      <c r="AM26" s="1110"/>
      <c r="AN26" s="1110"/>
      <c r="AO26" s="1111"/>
      <c r="AP26" s="446"/>
      <c r="AQ26" s="446"/>
      <c r="AR26" s="446"/>
      <c r="AS26" s="446"/>
      <c r="AT26" s="1109" t="s">
        <v>649</v>
      </c>
      <c r="AU26" s="1110"/>
      <c r="AV26" s="1110"/>
      <c r="AW26" s="1111"/>
      <c r="AX26" s="446"/>
      <c r="AY26" s="446"/>
      <c r="AZ26" s="446"/>
      <c r="BA26" s="446"/>
      <c r="BB26" s="1109" t="s">
        <v>650</v>
      </c>
      <c r="BC26" s="1110"/>
      <c r="BD26" s="1110"/>
      <c r="BE26" s="1111"/>
      <c r="BF26" s="446"/>
      <c r="BG26" s="446"/>
      <c r="BH26" s="446"/>
      <c r="BI26" s="446"/>
      <c r="BJ26" s="1109" t="s">
        <v>651</v>
      </c>
      <c r="BK26" s="1110"/>
      <c r="BL26" s="1110"/>
      <c r="BM26" s="1111"/>
      <c r="BN26" s="446"/>
    </row>
    <row r="27" spans="4:66" s="447" customFormat="1" ht="24" customHeight="1">
      <c r="D27" s="446"/>
      <c r="E27" s="446"/>
      <c r="F27" s="1112"/>
      <c r="G27" s="1113"/>
      <c r="H27" s="1113"/>
      <c r="I27" s="1114"/>
      <c r="J27" s="446"/>
      <c r="K27" s="446"/>
      <c r="L27" s="446"/>
      <c r="M27" s="446"/>
      <c r="N27" s="1112"/>
      <c r="O27" s="1113"/>
      <c r="P27" s="1113"/>
      <c r="Q27" s="1114"/>
      <c r="R27" s="446"/>
      <c r="S27" s="446"/>
      <c r="T27" s="446"/>
      <c r="U27" s="446"/>
      <c r="V27" s="1112"/>
      <c r="W27" s="1113"/>
      <c r="X27" s="1113"/>
      <c r="Y27" s="1114"/>
      <c r="Z27" s="446"/>
      <c r="AA27" s="446"/>
      <c r="AB27" s="446"/>
      <c r="AC27" s="446"/>
      <c r="AD27" s="1112"/>
      <c r="AE27" s="1113"/>
      <c r="AF27" s="1113"/>
      <c r="AG27" s="1114"/>
      <c r="AH27" s="446"/>
      <c r="AI27" s="446"/>
      <c r="AJ27" s="446"/>
      <c r="AK27" s="446"/>
      <c r="AL27" s="1112"/>
      <c r="AM27" s="1113"/>
      <c r="AN27" s="1113"/>
      <c r="AO27" s="1114"/>
      <c r="AP27" s="446"/>
      <c r="AQ27" s="446"/>
      <c r="AR27" s="446"/>
      <c r="AS27" s="446"/>
      <c r="AT27" s="1112"/>
      <c r="AU27" s="1113"/>
      <c r="AV27" s="1113"/>
      <c r="AW27" s="1114"/>
      <c r="AX27" s="446"/>
      <c r="AY27" s="446"/>
      <c r="AZ27" s="446"/>
      <c r="BA27" s="446"/>
      <c r="BB27" s="1112"/>
      <c r="BC27" s="1113"/>
      <c r="BD27" s="1113"/>
      <c r="BE27" s="1114"/>
      <c r="BF27" s="446"/>
      <c r="BG27" s="446"/>
      <c r="BH27" s="446"/>
      <c r="BI27" s="446"/>
      <c r="BJ27" s="1112"/>
      <c r="BK27" s="1113"/>
      <c r="BL27" s="1113"/>
      <c r="BM27" s="1114"/>
      <c r="BN27" s="446"/>
    </row>
    <row r="28" spans="4:66" ht="24" customHeight="1">
      <c r="D28" s="78"/>
      <c r="E28" s="78"/>
      <c r="F28" s="862"/>
      <c r="G28" s="863"/>
      <c r="H28" s="863"/>
      <c r="I28" s="864"/>
      <c r="J28" s="201"/>
      <c r="K28" s="201"/>
      <c r="L28" s="201"/>
      <c r="M28" s="201"/>
      <c r="N28" s="862"/>
      <c r="O28" s="863"/>
      <c r="P28" s="863"/>
      <c r="Q28" s="864"/>
      <c r="R28" s="201"/>
      <c r="S28" s="201"/>
      <c r="T28" s="201"/>
      <c r="U28" s="201"/>
      <c r="V28" s="871"/>
      <c r="W28" s="872"/>
      <c r="X28" s="872"/>
      <c r="Y28" s="873"/>
      <c r="Z28" s="201"/>
      <c r="AA28" s="201"/>
      <c r="AB28" s="201"/>
      <c r="AC28" s="201"/>
      <c r="AD28" s="871"/>
      <c r="AE28" s="872"/>
      <c r="AF28" s="872"/>
      <c r="AG28" s="873"/>
      <c r="AH28" s="201"/>
      <c r="AI28" s="201"/>
      <c r="AJ28" s="201"/>
      <c r="AK28" s="201"/>
      <c r="AL28" s="871"/>
      <c r="AM28" s="872"/>
      <c r="AN28" s="872"/>
      <c r="AO28" s="873"/>
      <c r="AP28" s="201"/>
      <c r="AQ28" s="201"/>
      <c r="AR28" s="201"/>
      <c r="AS28" s="201"/>
      <c r="AT28" s="871"/>
      <c r="AU28" s="872"/>
      <c r="AV28" s="872"/>
      <c r="AW28" s="873"/>
      <c r="AX28" s="201"/>
      <c r="AY28" s="201"/>
      <c r="AZ28" s="201"/>
      <c r="BA28" s="201"/>
      <c r="BB28" s="871"/>
      <c r="BC28" s="872"/>
      <c r="BD28" s="872"/>
      <c r="BE28" s="873"/>
      <c r="BF28" s="201"/>
      <c r="BG28" s="201"/>
      <c r="BH28" s="201"/>
      <c r="BI28" s="201"/>
      <c r="BJ28" s="871"/>
      <c r="BK28" s="872"/>
      <c r="BL28" s="872"/>
      <c r="BM28" s="873"/>
      <c r="BN28" s="314"/>
    </row>
    <row r="29" spans="4:66" ht="24" customHeight="1">
      <c r="D29" s="78"/>
      <c r="E29" s="78"/>
      <c r="F29" s="865"/>
      <c r="G29" s="866"/>
      <c r="H29" s="866"/>
      <c r="I29" s="867"/>
      <c r="J29" s="201"/>
      <c r="K29" s="201"/>
      <c r="L29" s="201"/>
      <c r="M29" s="201"/>
      <c r="N29" s="865"/>
      <c r="O29" s="866"/>
      <c r="P29" s="866"/>
      <c r="Q29" s="867"/>
      <c r="R29" s="201"/>
      <c r="S29" s="201"/>
      <c r="T29" s="201"/>
      <c r="U29" s="201"/>
      <c r="V29" s="874"/>
      <c r="W29" s="875"/>
      <c r="X29" s="875"/>
      <c r="Y29" s="876"/>
      <c r="Z29" s="201"/>
      <c r="AA29" s="201"/>
      <c r="AB29" s="201"/>
      <c r="AC29" s="201"/>
      <c r="AD29" s="874"/>
      <c r="AE29" s="875"/>
      <c r="AF29" s="875"/>
      <c r="AG29" s="876"/>
      <c r="AH29" s="201"/>
      <c r="AI29" s="201"/>
      <c r="AJ29" s="201"/>
      <c r="AK29" s="201"/>
      <c r="AL29" s="874"/>
      <c r="AM29" s="875"/>
      <c r="AN29" s="875"/>
      <c r="AO29" s="876"/>
      <c r="AP29" s="201"/>
      <c r="AQ29" s="201"/>
      <c r="AR29" s="201"/>
      <c r="AS29" s="201"/>
      <c r="AT29" s="874"/>
      <c r="AU29" s="875"/>
      <c r="AV29" s="875"/>
      <c r="AW29" s="876"/>
      <c r="AX29" s="201"/>
      <c r="AY29" s="201"/>
      <c r="AZ29" s="201"/>
      <c r="BA29" s="201"/>
      <c r="BB29" s="874"/>
      <c r="BC29" s="875"/>
      <c r="BD29" s="875"/>
      <c r="BE29" s="876"/>
      <c r="BF29" s="201"/>
      <c r="BG29" s="201"/>
      <c r="BH29" s="201"/>
      <c r="BI29" s="201"/>
      <c r="BJ29" s="874"/>
      <c r="BK29" s="875"/>
      <c r="BL29" s="875"/>
      <c r="BM29" s="876"/>
      <c r="BN29" s="314"/>
    </row>
    <row r="30" spans="4:66" ht="24" customHeight="1">
      <c r="D30" s="78"/>
      <c r="E30" s="78"/>
      <c r="F30" s="865"/>
      <c r="G30" s="866"/>
      <c r="H30" s="866"/>
      <c r="I30" s="867"/>
      <c r="J30" s="201"/>
      <c r="K30" s="201"/>
      <c r="L30" s="201"/>
      <c r="M30" s="201"/>
      <c r="N30" s="865"/>
      <c r="O30" s="866"/>
      <c r="P30" s="866"/>
      <c r="Q30" s="867"/>
      <c r="R30" s="201"/>
      <c r="S30" s="201"/>
      <c r="T30" s="201"/>
      <c r="U30" s="201"/>
      <c r="V30" s="874"/>
      <c r="W30" s="875"/>
      <c r="X30" s="875"/>
      <c r="Y30" s="876"/>
      <c r="Z30" s="201"/>
      <c r="AA30" s="201"/>
      <c r="AB30" s="201"/>
      <c r="AC30" s="201"/>
      <c r="AD30" s="874"/>
      <c r="AE30" s="875"/>
      <c r="AF30" s="875"/>
      <c r="AG30" s="876"/>
      <c r="AH30" s="201"/>
      <c r="AI30" s="201"/>
      <c r="AJ30" s="201"/>
      <c r="AK30" s="201"/>
      <c r="AL30" s="874"/>
      <c r="AM30" s="875"/>
      <c r="AN30" s="875"/>
      <c r="AO30" s="876"/>
      <c r="AP30" s="201"/>
      <c r="AQ30" s="201"/>
      <c r="AR30" s="201"/>
      <c r="AS30" s="201"/>
      <c r="AT30" s="874"/>
      <c r="AU30" s="875"/>
      <c r="AV30" s="875"/>
      <c r="AW30" s="876"/>
      <c r="AX30" s="201"/>
      <c r="AY30" s="201"/>
      <c r="AZ30" s="201"/>
      <c r="BA30" s="201"/>
      <c r="BB30" s="874"/>
      <c r="BC30" s="875"/>
      <c r="BD30" s="875"/>
      <c r="BE30" s="876"/>
      <c r="BF30" s="201"/>
      <c r="BG30" s="201"/>
      <c r="BH30" s="201"/>
      <c r="BI30" s="201"/>
      <c r="BJ30" s="874"/>
      <c r="BK30" s="875"/>
      <c r="BL30" s="875"/>
      <c r="BM30" s="876"/>
      <c r="BN30" s="314"/>
    </row>
    <row r="31" spans="4:66" ht="24" customHeight="1">
      <c r="D31" s="78"/>
      <c r="E31" s="78"/>
      <c r="F31" s="865"/>
      <c r="G31" s="866"/>
      <c r="H31" s="866"/>
      <c r="I31" s="867"/>
      <c r="J31" s="201"/>
      <c r="K31" s="201"/>
      <c r="L31" s="201"/>
      <c r="M31" s="201"/>
      <c r="N31" s="865"/>
      <c r="O31" s="866"/>
      <c r="P31" s="866"/>
      <c r="Q31" s="867"/>
      <c r="R31" s="201"/>
      <c r="S31" s="201"/>
      <c r="T31" s="201"/>
      <c r="U31" s="201"/>
      <c r="V31" s="874"/>
      <c r="W31" s="875"/>
      <c r="X31" s="875"/>
      <c r="Y31" s="876"/>
      <c r="Z31" s="201"/>
      <c r="AA31" s="201"/>
      <c r="AB31" s="201"/>
      <c r="AC31" s="201"/>
      <c r="AD31" s="874"/>
      <c r="AE31" s="875"/>
      <c r="AF31" s="875"/>
      <c r="AG31" s="876"/>
      <c r="AH31" s="201"/>
      <c r="AI31" s="201"/>
      <c r="AJ31" s="201"/>
      <c r="AK31" s="201"/>
      <c r="AL31" s="874"/>
      <c r="AM31" s="875"/>
      <c r="AN31" s="875"/>
      <c r="AO31" s="876"/>
      <c r="AP31" s="201"/>
      <c r="AQ31" s="201"/>
      <c r="AR31" s="201"/>
      <c r="AS31" s="201"/>
      <c r="AT31" s="874"/>
      <c r="AU31" s="875"/>
      <c r="AV31" s="875"/>
      <c r="AW31" s="876"/>
      <c r="AX31" s="201"/>
      <c r="AY31" s="201"/>
      <c r="AZ31" s="201"/>
      <c r="BA31" s="201"/>
      <c r="BB31" s="874"/>
      <c r="BC31" s="875"/>
      <c r="BD31" s="875"/>
      <c r="BE31" s="876"/>
      <c r="BF31" s="201"/>
      <c r="BG31" s="201"/>
      <c r="BH31" s="201"/>
      <c r="BI31" s="201"/>
      <c r="BJ31" s="874"/>
      <c r="BK31" s="875"/>
      <c r="BL31" s="875"/>
      <c r="BM31" s="876"/>
      <c r="BN31" s="314"/>
    </row>
    <row r="32" spans="4:66" ht="24" customHeight="1">
      <c r="D32" s="78"/>
      <c r="E32" s="78"/>
      <c r="F32" s="865"/>
      <c r="G32" s="866"/>
      <c r="H32" s="866"/>
      <c r="I32" s="867"/>
      <c r="J32" s="201"/>
      <c r="K32" s="201"/>
      <c r="L32" s="201"/>
      <c r="M32" s="201"/>
      <c r="N32" s="865"/>
      <c r="O32" s="866"/>
      <c r="P32" s="866"/>
      <c r="Q32" s="867"/>
      <c r="R32" s="201"/>
      <c r="S32" s="201"/>
      <c r="T32" s="201"/>
      <c r="U32" s="201"/>
      <c r="V32" s="874"/>
      <c r="W32" s="875"/>
      <c r="X32" s="875"/>
      <c r="Y32" s="876"/>
      <c r="Z32" s="201"/>
      <c r="AA32" s="201"/>
      <c r="AB32" s="201"/>
      <c r="AC32" s="201"/>
      <c r="AD32" s="874"/>
      <c r="AE32" s="875"/>
      <c r="AF32" s="875"/>
      <c r="AG32" s="876"/>
      <c r="AH32" s="201"/>
      <c r="AI32" s="201"/>
      <c r="AJ32" s="201"/>
      <c r="AK32" s="201"/>
      <c r="AL32" s="874"/>
      <c r="AM32" s="875"/>
      <c r="AN32" s="875"/>
      <c r="AO32" s="876"/>
      <c r="AP32" s="201"/>
      <c r="AQ32" s="201"/>
      <c r="AR32" s="201"/>
      <c r="AS32" s="201"/>
      <c r="AT32" s="874"/>
      <c r="AU32" s="875"/>
      <c r="AV32" s="875"/>
      <c r="AW32" s="876"/>
      <c r="AX32" s="201"/>
      <c r="AY32" s="201"/>
      <c r="AZ32" s="201"/>
      <c r="BA32" s="201"/>
      <c r="BB32" s="874"/>
      <c r="BC32" s="875"/>
      <c r="BD32" s="875"/>
      <c r="BE32" s="876"/>
      <c r="BF32" s="201"/>
      <c r="BG32" s="201"/>
      <c r="BH32" s="201"/>
      <c r="BI32" s="201"/>
      <c r="BJ32" s="874"/>
      <c r="BK32" s="875"/>
      <c r="BL32" s="875"/>
      <c r="BM32" s="876"/>
      <c r="BN32" s="314"/>
    </row>
    <row r="33" spans="4:66" ht="24" customHeight="1">
      <c r="D33" s="78"/>
      <c r="E33" s="78"/>
      <c r="F33" s="865"/>
      <c r="G33" s="866"/>
      <c r="H33" s="866"/>
      <c r="I33" s="867"/>
      <c r="J33" s="201"/>
      <c r="K33" s="201"/>
      <c r="L33" s="201"/>
      <c r="M33" s="201"/>
      <c r="N33" s="865"/>
      <c r="O33" s="866"/>
      <c r="P33" s="866"/>
      <c r="Q33" s="867"/>
      <c r="R33" s="201"/>
      <c r="S33" s="201"/>
      <c r="T33" s="201"/>
      <c r="U33" s="201"/>
      <c r="V33" s="874"/>
      <c r="W33" s="875"/>
      <c r="X33" s="875"/>
      <c r="Y33" s="876"/>
      <c r="Z33" s="201"/>
      <c r="AA33" s="201"/>
      <c r="AB33" s="201"/>
      <c r="AC33" s="201"/>
      <c r="AD33" s="874"/>
      <c r="AE33" s="875"/>
      <c r="AF33" s="875"/>
      <c r="AG33" s="876"/>
      <c r="AH33" s="201"/>
      <c r="AI33" s="201"/>
      <c r="AJ33" s="201"/>
      <c r="AK33" s="201"/>
      <c r="AL33" s="874"/>
      <c r="AM33" s="875"/>
      <c r="AN33" s="875"/>
      <c r="AO33" s="876"/>
      <c r="AP33" s="201"/>
      <c r="AQ33" s="201"/>
      <c r="AR33" s="201"/>
      <c r="AS33" s="201"/>
      <c r="AT33" s="874"/>
      <c r="AU33" s="875"/>
      <c r="AV33" s="875"/>
      <c r="AW33" s="876"/>
      <c r="AX33" s="201"/>
      <c r="AY33" s="201"/>
      <c r="AZ33" s="201"/>
      <c r="BA33" s="201"/>
      <c r="BB33" s="874"/>
      <c r="BC33" s="875"/>
      <c r="BD33" s="875"/>
      <c r="BE33" s="876"/>
      <c r="BF33" s="201"/>
      <c r="BG33" s="201"/>
      <c r="BH33" s="201"/>
      <c r="BI33" s="201"/>
      <c r="BJ33" s="874"/>
      <c r="BK33" s="875"/>
      <c r="BL33" s="875"/>
      <c r="BM33" s="876"/>
      <c r="BN33" s="314"/>
    </row>
    <row r="34" spans="4:66" ht="24" customHeight="1">
      <c r="D34" s="78"/>
      <c r="E34" s="78"/>
      <c r="F34" s="865"/>
      <c r="G34" s="866"/>
      <c r="H34" s="866"/>
      <c r="I34" s="867"/>
      <c r="J34" s="201"/>
      <c r="K34" s="201"/>
      <c r="L34" s="201"/>
      <c r="M34" s="201"/>
      <c r="N34" s="865"/>
      <c r="O34" s="866"/>
      <c r="P34" s="866"/>
      <c r="Q34" s="867"/>
      <c r="R34" s="201"/>
      <c r="S34" s="201"/>
      <c r="T34" s="201"/>
      <c r="U34" s="201"/>
      <c r="V34" s="874"/>
      <c r="W34" s="875"/>
      <c r="X34" s="875"/>
      <c r="Y34" s="876"/>
      <c r="Z34" s="201"/>
      <c r="AA34" s="201"/>
      <c r="AB34" s="201"/>
      <c r="AC34" s="201"/>
      <c r="AD34" s="874"/>
      <c r="AE34" s="875"/>
      <c r="AF34" s="875"/>
      <c r="AG34" s="876"/>
      <c r="AH34" s="201"/>
      <c r="AI34" s="201"/>
      <c r="AJ34" s="201"/>
      <c r="AK34" s="201"/>
      <c r="AL34" s="874"/>
      <c r="AM34" s="875"/>
      <c r="AN34" s="875"/>
      <c r="AO34" s="876"/>
      <c r="AP34" s="201"/>
      <c r="AQ34" s="201"/>
      <c r="AR34" s="201"/>
      <c r="AS34" s="201"/>
      <c r="AT34" s="874"/>
      <c r="AU34" s="875"/>
      <c r="AV34" s="875"/>
      <c r="AW34" s="876"/>
      <c r="AX34" s="201"/>
      <c r="AY34" s="201"/>
      <c r="AZ34" s="201"/>
      <c r="BA34" s="201"/>
      <c r="BB34" s="874"/>
      <c r="BC34" s="875"/>
      <c r="BD34" s="875"/>
      <c r="BE34" s="876"/>
      <c r="BF34" s="201"/>
      <c r="BG34" s="201"/>
      <c r="BH34" s="201"/>
      <c r="BI34" s="201"/>
      <c r="BJ34" s="874"/>
      <c r="BK34" s="875"/>
      <c r="BL34" s="875"/>
      <c r="BM34" s="876"/>
      <c r="BN34" s="314"/>
    </row>
    <row r="35" spans="4:66" ht="24" customHeight="1">
      <c r="D35" s="78"/>
      <c r="E35" s="78"/>
      <c r="F35" s="865"/>
      <c r="G35" s="866"/>
      <c r="H35" s="866"/>
      <c r="I35" s="867"/>
      <c r="J35" s="201"/>
      <c r="K35" s="201"/>
      <c r="L35" s="201"/>
      <c r="M35" s="201"/>
      <c r="N35" s="865"/>
      <c r="O35" s="866"/>
      <c r="P35" s="866"/>
      <c r="Q35" s="867"/>
      <c r="R35" s="201"/>
      <c r="S35" s="201"/>
      <c r="T35" s="201"/>
      <c r="U35" s="201"/>
      <c r="V35" s="874"/>
      <c r="W35" s="875"/>
      <c r="X35" s="875"/>
      <c r="Y35" s="876"/>
      <c r="Z35" s="201"/>
      <c r="AA35" s="201"/>
      <c r="AB35" s="201"/>
      <c r="AC35" s="201"/>
      <c r="AD35" s="874"/>
      <c r="AE35" s="875"/>
      <c r="AF35" s="875"/>
      <c r="AG35" s="876"/>
      <c r="AH35" s="201"/>
      <c r="AI35" s="201"/>
      <c r="AJ35" s="201"/>
      <c r="AK35" s="201"/>
      <c r="AL35" s="874"/>
      <c r="AM35" s="875"/>
      <c r="AN35" s="875"/>
      <c r="AO35" s="876"/>
      <c r="AP35" s="201"/>
      <c r="AQ35" s="201"/>
      <c r="AR35" s="201"/>
      <c r="AS35" s="201"/>
      <c r="AT35" s="874"/>
      <c r="AU35" s="875"/>
      <c r="AV35" s="875"/>
      <c r="AW35" s="876"/>
      <c r="AX35" s="201"/>
      <c r="AY35" s="201"/>
      <c r="AZ35" s="201"/>
      <c r="BA35" s="201"/>
      <c r="BB35" s="874"/>
      <c r="BC35" s="875"/>
      <c r="BD35" s="875"/>
      <c r="BE35" s="876"/>
      <c r="BF35" s="201"/>
      <c r="BG35" s="201"/>
      <c r="BH35" s="201"/>
      <c r="BI35" s="201"/>
      <c r="BJ35" s="874"/>
      <c r="BK35" s="875"/>
      <c r="BL35" s="875"/>
      <c r="BM35" s="876"/>
      <c r="BN35" s="314"/>
    </row>
    <row r="36" spans="4:66" ht="24" customHeight="1">
      <c r="D36" s="78"/>
      <c r="E36" s="78"/>
      <c r="F36" s="865"/>
      <c r="G36" s="866"/>
      <c r="H36" s="866"/>
      <c r="I36" s="867"/>
      <c r="J36" s="201"/>
      <c r="K36" s="201"/>
      <c r="L36" s="201"/>
      <c r="M36" s="201"/>
      <c r="N36" s="865"/>
      <c r="O36" s="866"/>
      <c r="P36" s="866"/>
      <c r="Q36" s="867"/>
      <c r="R36" s="201"/>
      <c r="S36" s="201"/>
      <c r="T36" s="201"/>
      <c r="U36" s="201"/>
      <c r="V36" s="874"/>
      <c r="W36" s="875"/>
      <c r="X36" s="875"/>
      <c r="Y36" s="876"/>
      <c r="Z36" s="201"/>
      <c r="AA36" s="201"/>
      <c r="AB36" s="201"/>
      <c r="AC36" s="201"/>
      <c r="AD36" s="874"/>
      <c r="AE36" s="875"/>
      <c r="AF36" s="875"/>
      <c r="AG36" s="876"/>
      <c r="AH36" s="201"/>
      <c r="AI36" s="201"/>
      <c r="AJ36" s="201"/>
      <c r="AK36" s="201"/>
      <c r="AL36" s="874"/>
      <c r="AM36" s="875"/>
      <c r="AN36" s="875"/>
      <c r="AO36" s="876"/>
      <c r="AP36" s="201"/>
      <c r="AQ36" s="201"/>
      <c r="AR36" s="201"/>
      <c r="AS36" s="201"/>
      <c r="AT36" s="874"/>
      <c r="AU36" s="875"/>
      <c r="AV36" s="875"/>
      <c r="AW36" s="876"/>
      <c r="AX36" s="201"/>
      <c r="AY36" s="201"/>
      <c r="AZ36" s="201"/>
      <c r="BA36" s="201"/>
      <c r="BB36" s="874"/>
      <c r="BC36" s="875"/>
      <c r="BD36" s="875"/>
      <c r="BE36" s="876"/>
      <c r="BF36" s="201"/>
      <c r="BG36" s="201"/>
      <c r="BH36" s="201"/>
      <c r="BI36" s="201"/>
      <c r="BJ36" s="874"/>
      <c r="BK36" s="875"/>
      <c r="BL36" s="875"/>
      <c r="BM36" s="876"/>
      <c r="BN36" s="314"/>
    </row>
    <row r="37" spans="4:66" ht="24" customHeight="1">
      <c r="D37" s="78"/>
      <c r="E37" s="78"/>
      <c r="F37" s="865"/>
      <c r="G37" s="866"/>
      <c r="H37" s="866"/>
      <c r="I37" s="867"/>
      <c r="J37" s="201"/>
      <c r="K37" s="201"/>
      <c r="L37" s="201"/>
      <c r="M37" s="201"/>
      <c r="N37" s="865"/>
      <c r="O37" s="866"/>
      <c r="P37" s="866"/>
      <c r="Q37" s="867"/>
      <c r="R37" s="201"/>
      <c r="S37" s="201"/>
      <c r="T37" s="201"/>
      <c r="U37" s="201"/>
      <c r="V37" s="874"/>
      <c r="W37" s="875"/>
      <c r="X37" s="875"/>
      <c r="Y37" s="876"/>
      <c r="Z37" s="201"/>
      <c r="AA37" s="201"/>
      <c r="AB37" s="201"/>
      <c r="AC37" s="201"/>
      <c r="AD37" s="874"/>
      <c r="AE37" s="875"/>
      <c r="AF37" s="875"/>
      <c r="AG37" s="876"/>
      <c r="AH37" s="201"/>
      <c r="AI37" s="201"/>
      <c r="AJ37" s="201"/>
      <c r="AK37" s="201"/>
      <c r="AL37" s="874"/>
      <c r="AM37" s="875"/>
      <c r="AN37" s="875"/>
      <c r="AO37" s="876"/>
      <c r="AP37" s="201"/>
      <c r="AQ37" s="201"/>
      <c r="AR37" s="201"/>
      <c r="AS37" s="201"/>
      <c r="AT37" s="874"/>
      <c r="AU37" s="875"/>
      <c r="AV37" s="875"/>
      <c r="AW37" s="876"/>
      <c r="AX37" s="201"/>
      <c r="AY37" s="201"/>
      <c r="AZ37" s="201"/>
      <c r="BA37" s="201"/>
      <c r="BB37" s="874"/>
      <c r="BC37" s="875"/>
      <c r="BD37" s="875"/>
      <c r="BE37" s="876"/>
      <c r="BF37" s="201"/>
      <c r="BG37" s="201"/>
      <c r="BH37" s="201"/>
      <c r="BI37" s="201"/>
      <c r="BJ37" s="874"/>
      <c r="BK37" s="875"/>
      <c r="BL37" s="875"/>
      <c r="BM37" s="876"/>
      <c r="BN37" s="314"/>
    </row>
    <row r="38" spans="4:66" ht="24" customHeight="1">
      <c r="D38" s="78"/>
      <c r="E38" s="78"/>
      <c r="F38" s="865"/>
      <c r="G38" s="866"/>
      <c r="H38" s="866"/>
      <c r="I38" s="867"/>
      <c r="J38" s="201"/>
      <c r="K38" s="201"/>
      <c r="L38" s="201"/>
      <c r="M38" s="201"/>
      <c r="N38" s="865"/>
      <c r="O38" s="866"/>
      <c r="P38" s="866"/>
      <c r="Q38" s="867"/>
      <c r="R38" s="201"/>
      <c r="S38" s="201"/>
      <c r="T38" s="201"/>
      <c r="U38" s="201"/>
      <c r="V38" s="874"/>
      <c r="W38" s="875"/>
      <c r="X38" s="875"/>
      <c r="Y38" s="876"/>
      <c r="Z38" s="201"/>
      <c r="AA38" s="201"/>
      <c r="AB38" s="201"/>
      <c r="AC38" s="201"/>
      <c r="AD38" s="874"/>
      <c r="AE38" s="875"/>
      <c r="AF38" s="875"/>
      <c r="AG38" s="876"/>
      <c r="AH38" s="201"/>
      <c r="AI38" s="201"/>
      <c r="AJ38" s="201"/>
      <c r="AK38" s="201"/>
      <c r="AL38" s="874"/>
      <c r="AM38" s="875"/>
      <c r="AN38" s="875"/>
      <c r="AO38" s="876"/>
      <c r="AP38" s="201"/>
      <c r="AQ38" s="201"/>
      <c r="AR38" s="201"/>
      <c r="AS38" s="201"/>
      <c r="AT38" s="874"/>
      <c r="AU38" s="875"/>
      <c r="AV38" s="875"/>
      <c r="AW38" s="876"/>
      <c r="AX38" s="201"/>
      <c r="AY38" s="201"/>
      <c r="AZ38" s="201"/>
      <c r="BA38" s="201"/>
      <c r="BB38" s="874"/>
      <c r="BC38" s="875"/>
      <c r="BD38" s="875"/>
      <c r="BE38" s="876"/>
      <c r="BF38" s="201"/>
      <c r="BG38" s="201"/>
      <c r="BH38" s="201"/>
      <c r="BI38" s="201"/>
      <c r="BJ38" s="874"/>
      <c r="BK38" s="875"/>
      <c r="BL38" s="875"/>
      <c r="BM38" s="876"/>
      <c r="BN38" s="314"/>
    </row>
    <row r="39" spans="4:66" ht="24" customHeight="1">
      <c r="D39" s="78"/>
      <c r="E39" s="78"/>
      <c r="F39" s="865"/>
      <c r="G39" s="866"/>
      <c r="H39" s="866"/>
      <c r="I39" s="867"/>
      <c r="J39" s="201"/>
      <c r="K39" s="201"/>
      <c r="L39" s="201"/>
      <c r="M39" s="201"/>
      <c r="N39" s="865"/>
      <c r="O39" s="866"/>
      <c r="P39" s="866"/>
      <c r="Q39" s="867"/>
      <c r="R39" s="201"/>
      <c r="S39" s="201"/>
      <c r="T39" s="201"/>
      <c r="U39" s="201"/>
      <c r="V39" s="874"/>
      <c r="W39" s="875"/>
      <c r="X39" s="875"/>
      <c r="Y39" s="876"/>
      <c r="Z39" s="201"/>
      <c r="AA39" s="201"/>
      <c r="AB39" s="201"/>
      <c r="AC39" s="201"/>
      <c r="AD39" s="874"/>
      <c r="AE39" s="875"/>
      <c r="AF39" s="875"/>
      <c r="AG39" s="876"/>
      <c r="AH39" s="201"/>
      <c r="AI39" s="201"/>
      <c r="AJ39" s="201"/>
      <c r="AK39" s="201"/>
      <c r="AL39" s="874"/>
      <c r="AM39" s="875"/>
      <c r="AN39" s="875"/>
      <c r="AO39" s="876"/>
      <c r="AP39" s="201"/>
      <c r="AQ39" s="201"/>
      <c r="AR39" s="201"/>
      <c r="AS39" s="201"/>
      <c r="AT39" s="874"/>
      <c r="AU39" s="875"/>
      <c r="AV39" s="875"/>
      <c r="AW39" s="876"/>
      <c r="AX39" s="201"/>
      <c r="AY39" s="201"/>
      <c r="AZ39" s="201"/>
      <c r="BA39" s="201"/>
      <c r="BB39" s="874"/>
      <c r="BC39" s="875"/>
      <c r="BD39" s="875"/>
      <c r="BE39" s="876"/>
      <c r="BF39" s="201"/>
      <c r="BG39" s="201"/>
      <c r="BH39" s="201"/>
      <c r="BI39" s="201"/>
      <c r="BJ39" s="874"/>
      <c r="BK39" s="875"/>
      <c r="BL39" s="875"/>
      <c r="BM39" s="876"/>
      <c r="BN39" s="314"/>
    </row>
    <row r="40" spans="4:66" ht="24" customHeight="1">
      <c r="D40" s="78"/>
      <c r="E40" s="78"/>
      <c r="F40" s="865"/>
      <c r="G40" s="866"/>
      <c r="H40" s="866"/>
      <c r="I40" s="867"/>
      <c r="J40" s="201"/>
      <c r="K40" s="201"/>
      <c r="L40" s="201"/>
      <c r="M40" s="201"/>
      <c r="N40" s="865"/>
      <c r="O40" s="866"/>
      <c r="P40" s="866"/>
      <c r="Q40" s="867"/>
      <c r="R40" s="201"/>
      <c r="S40" s="201"/>
      <c r="T40" s="201"/>
      <c r="U40" s="201"/>
      <c r="V40" s="874"/>
      <c r="W40" s="875"/>
      <c r="X40" s="875"/>
      <c r="Y40" s="876"/>
      <c r="Z40" s="201"/>
      <c r="AA40" s="201"/>
      <c r="AB40" s="201"/>
      <c r="AC40" s="201"/>
      <c r="AD40" s="874"/>
      <c r="AE40" s="875"/>
      <c r="AF40" s="875"/>
      <c r="AG40" s="876"/>
      <c r="AH40" s="201"/>
      <c r="AI40" s="201"/>
      <c r="AJ40" s="201"/>
      <c r="AK40" s="201"/>
      <c r="AL40" s="874"/>
      <c r="AM40" s="875"/>
      <c r="AN40" s="875"/>
      <c r="AO40" s="876"/>
      <c r="AP40" s="201"/>
      <c r="AQ40" s="201"/>
      <c r="AR40" s="201"/>
      <c r="AS40" s="201"/>
      <c r="AT40" s="874"/>
      <c r="AU40" s="875"/>
      <c r="AV40" s="875"/>
      <c r="AW40" s="876"/>
      <c r="AX40" s="201"/>
      <c r="AY40" s="201"/>
      <c r="AZ40" s="201"/>
      <c r="BA40" s="201"/>
      <c r="BB40" s="874"/>
      <c r="BC40" s="875"/>
      <c r="BD40" s="875"/>
      <c r="BE40" s="876"/>
      <c r="BF40" s="201"/>
      <c r="BG40" s="201"/>
      <c r="BH40" s="201"/>
      <c r="BI40" s="201"/>
      <c r="BJ40" s="874"/>
      <c r="BK40" s="875"/>
      <c r="BL40" s="875"/>
      <c r="BM40" s="876"/>
      <c r="BN40" s="314"/>
    </row>
    <row r="41" spans="4:66" ht="24" customHeight="1">
      <c r="D41" s="78"/>
      <c r="E41" s="78"/>
      <c r="F41" s="865"/>
      <c r="G41" s="866"/>
      <c r="H41" s="866"/>
      <c r="I41" s="867"/>
      <c r="J41" s="201"/>
      <c r="K41" s="201"/>
      <c r="L41" s="201"/>
      <c r="M41" s="201"/>
      <c r="N41" s="865"/>
      <c r="O41" s="866"/>
      <c r="P41" s="866"/>
      <c r="Q41" s="867"/>
      <c r="R41" s="201"/>
      <c r="S41" s="201"/>
      <c r="T41" s="201"/>
      <c r="U41" s="201"/>
      <c r="V41" s="874"/>
      <c r="W41" s="875"/>
      <c r="X41" s="875"/>
      <c r="Y41" s="876"/>
      <c r="Z41" s="201"/>
      <c r="AA41" s="201"/>
      <c r="AB41" s="201"/>
      <c r="AC41" s="201"/>
      <c r="AD41" s="874"/>
      <c r="AE41" s="875"/>
      <c r="AF41" s="875"/>
      <c r="AG41" s="876"/>
      <c r="AH41" s="201"/>
      <c r="AI41" s="201"/>
      <c r="AJ41" s="201"/>
      <c r="AK41" s="201"/>
      <c r="AL41" s="874"/>
      <c r="AM41" s="875"/>
      <c r="AN41" s="875"/>
      <c r="AO41" s="876"/>
      <c r="AP41" s="201"/>
      <c r="AQ41" s="201"/>
      <c r="AR41" s="201"/>
      <c r="AS41" s="201"/>
      <c r="AT41" s="874"/>
      <c r="AU41" s="875"/>
      <c r="AV41" s="875"/>
      <c r="AW41" s="876"/>
      <c r="AX41" s="201"/>
      <c r="AY41" s="201"/>
      <c r="AZ41" s="201"/>
      <c r="BA41" s="201"/>
      <c r="BB41" s="874"/>
      <c r="BC41" s="875"/>
      <c r="BD41" s="875"/>
      <c r="BE41" s="876"/>
      <c r="BF41" s="201"/>
      <c r="BG41" s="201"/>
      <c r="BH41" s="201"/>
      <c r="BI41" s="201"/>
      <c r="BJ41" s="874"/>
      <c r="BK41" s="875"/>
      <c r="BL41" s="875"/>
      <c r="BM41" s="876"/>
      <c r="BN41" s="314"/>
    </row>
    <row r="42" spans="4:66" ht="24" customHeight="1">
      <c r="D42" s="78"/>
      <c r="E42" s="78"/>
      <c r="F42" s="865"/>
      <c r="G42" s="866"/>
      <c r="H42" s="866"/>
      <c r="I42" s="867"/>
      <c r="J42" s="201"/>
      <c r="K42" s="201"/>
      <c r="L42" s="201"/>
      <c r="M42" s="201"/>
      <c r="N42" s="865"/>
      <c r="O42" s="866"/>
      <c r="P42" s="866"/>
      <c r="Q42" s="867"/>
      <c r="R42" s="201"/>
      <c r="S42" s="201"/>
      <c r="T42" s="201"/>
      <c r="U42" s="201"/>
      <c r="V42" s="874"/>
      <c r="W42" s="875"/>
      <c r="X42" s="875"/>
      <c r="Y42" s="876"/>
      <c r="Z42" s="201"/>
      <c r="AA42" s="201"/>
      <c r="AB42" s="201"/>
      <c r="AC42" s="201"/>
      <c r="AD42" s="874"/>
      <c r="AE42" s="875"/>
      <c r="AF42" s="875"/>
      <c r="AG42" s="876"/>
      <c r="AH42" s="201"/>
      <c r="AI42" s="201"/>
      <c r="AJ42" s="201"/>
      <c r="AK42" s="201"/>
      <c r="AL42" s="874"/>
      <c r="AM42" s="875"/>
      <c r="AN42" s="875"/>
      <c r="AO42" s="876"/>
      <c r="AP42" s="201"/>
      <c r="AQ42" s="201"/>
      <c r="AR42" s="201"/>
      <c r="AS42" s="201"/>
      <c r="AT42" s="874"/>
      <c r="AU42" s="875"/>
      <c r="AV42" s="875"/>
      <c r="AW42" s="876"/>
      <c r="AX42" s="201"/>
      <c r="AY42" s="201"/>
      <c r="AZ42" s="201"/>
      <c r="BA42" s="201"/>
      <c r="BB42" s="874"/>
      <c r="BC42" s="875"/>
      <c r="BD42" s="875"/>
      <c r="BE42" s="876"/>
      <c r="BF42" s="201"/>
      <c r="BG42" s="201"/>
      <c r="BH42" s="201"/>
      <c r="BI42" s="201"/>
      <c r="BJ42" s="874"/>
      <c r="BK42" s="875"/>
      <c r="BL42" s="875"/>
      <c r="BM42" s="876"/>
      <c r="BN42" s="314"/>
    </row>
    <row r="43" spans="4:66" ht="24" customHeight="1">
      <c r="D43" s="78"/>
      <c r="E43" s="78"/>
      <c r="F43" s="865"/>
      <c r="G43" s="866"/>
      <c r="H43" s="866"/>
      <c r="I43" s="867"/>
      <c r="J43" s="201"/>
      <c r="K43" s="201"/>
      <c r="L43" s="201"/>
      <c r="M43" s="201"/>
      <c r="N43" s="865"/>
      <c r="O43" s="866"/>
      <c r="P43" s="866"/>
      <c r="Q43" s="867"/>
      <c r="R43" s="201"/>
      <c r="S43" s="201"/>
      <c r="T43" s="201"/>
      <c r="U43" s="201"/>
      <c r="V43" s="874"/>
      <c r="W43" s="875"/>
      <c r="X43" s="875"/>
      <c r="Y43" s="876"/>
      <c r="Z43" s="201"/>
      <c r="AA43" s="201"/>
      <c r="AB43" s="201"/>
      <c r="AC43" s="201"/>
      <c r="AD43" s="874"/>
      <c r="AE43" s="875"/>
      <c r="AF43" s="875"/>
      <c r="AG43" s="876"/>
      <c r="AH43" s="201"/>
      <c r="AI43" s="201"/>
      <c r="AJ43" s="201"/>
      <c r="AK43" s="201"/>
      <c r="AL43" s="874"/>
      <c r="AM43" s="875"/>
      <c r="AN43" s="875"/>
      <c r="AO43" s="876"/>
      <c r="AP43" s="201"/>
      <c r="AQ43" s="201"/>
      <c r="AR43" s="201"/>
      <c r="AS43" s="201"/>
      <c r="AT43" s="874"/>
      <c r="AU43" s="875"/>
      <c r="AV43" s="875"/>
      <c r="AW43" s="876"/>
      <c r="AX43" s="201"/>
      <c r="AY43" s="201"/>
      <c r="AZ43" s="201"/>
      <c r="BA43" s="201"/>
      <c r="BB43" s="874"/>
      <c r="BC43" s="875"/>
      <c r="BD43" s="875"/>
      <c r="BE43" s="876"/>
      <c r="BF43" s="201"/>
      <c r="BG43" s="201"/>
      <c r="BH43" s="201"/>
      <c r="BI43" s="201"/>
      <c r="BJ43" s="874"/>
      <c r="BK43" s="875"/>
      <c r="BL43" s="875"/>
      <c r="BM43" s="876"/>
      <c r="BN43" s="314"/>
    </row>
    <row r="44" spans="4:66" ht="24" customHeight="1">
      <c r="D44" s="78"/>
      <c r="E44" s="78"/>
      <c r="F44" s="865"/>
      <c r="G44" s="866"/>
      <c r="H44" s="866"/>
      <c r="I44" s="867"/>
      <c r="J44" s="201"/>
      <c r="K44" s="201"/>
      <c r="L44" s="201"/>
      <c r="M44" s="201"/>
      <c r="N44" s="865"/>
      <c r="O44" s="866"/>
      <c r="P44" s="866"/>
      <c r="Q44" s="867"/>
      <c r="R44" s="201"/>
      <c r="S44" s="201"/>
      <c r="T44" s="201"/>
      <c r="U44" s="201"/>
      <c r="V44" s="874"/>
      <c r="W44" s="875"/>
      <c r="X44" s="875"/>
      <c r="Y44" s="876"/>
      <c r="Z44" s="201"/>
      <c r="AA44" s="201"/>
      <c r="AB44" s="201"/>
      <c r="AC44" s="201"/>
      <c r="AD44" s="874"/>
      <c r="AE44" s="875"/>
      <c r="AF44" s="875"/>
      <c r="AG44" s="876"/>
      <c r="AH44" s="201"/>
      <c r="AI44" s="201"/>
      <c r="AJ44" s="201"/>
      <c r="AK44" s="201"/>
      <c r="AL44" s="874"/>
      <c r="AM44" s="875"/>
      <c r="AN44" s="875"/>
      <c r="AO44" s="876"/>
      <c r="AP44" s="201"/>
      <c r="AQ44" s="201"/>
      <c r="AR44" s="201"/>
      <c r="AS44" s="201"/>
      <c r="AT44" s="874"/>
      <c r="AU44" s="875"/>
      <c r="AV44" s="875"/>
      <c r="AW44" s="876"/>
      <c r="AX44" s="201"/>
      <c r="AY44" s="201"/>
      <c r="AZ44" s="201"/>
      <c r="BA44" s="201"/>
      <c r="BB44" s="874"/>
      <c r="BC44" s="875"/>
      <c r="BD44" s="875"/>
      <c r="BE44" s="876"/>
      <c r="BF44" s="201"/>
      <c r="BG44" s="201"/>
      <c r="BH44" s="201"/>
      <c r="BI44" s="201"/>
      <c r="BJ44" s="874"/>
      <c r="BK44" s="875"/>
      <c r="BL44" s="875"/>
      <c r="BM44" s="876"/>
      <c r="BN44" s="314"/>
    </row>
    <row r="45" spans="4:66" ht="16.5" thickBot="1">
      <c r="D45" s="78"/>
      <c r="E45" s="78"/>
      <c r="F45" s="868"/>
      <c r="G45" s="869"/>
      <c r="H45" s="869"/>
      <c r="I45" s="870"/>
      <c r="J45" s="201"/>
      <c r="K45" s="201"/>
      <c r="L45" s="201"/>
      <c r="M45" s="201"/>
      <c r="N45" s="868"/>
      <c r="O45" s="869"/>
      <c r="P45" s="869"/>
      <c r="Q45" s="870"/>
      <c r="R45" s="201"/>
      <c r="S45" s="201"/>
      <c r="T45" s="201"/>
      <c r="U45" s="201"/>
      <c r="V45" s="877"/>
      <c r="W45" s="878"/>
      <c r="X45" s="878"/>
      <c r="Y45" s="879"/>
      <c r="Z45" s="201"/>
      <c r="AA45" s="201"/>
      <c r="AB45" s="201"/>
      <c r="AC45" s="201"/>
      <c r="AD45" s="877"/>
      <c r="AE45" s="878"/>
      <c r="AF45" s="878"/>
      <c r="AG45" s="879"/>
      <c r="AH45" s="201"/>
      <c r="AI45" s="201"/>
      <c r="AJ45" s="201"/>
      <c r="AK45" s="201"/>
      <c r="AL45" s="877"/>
      <c r="AM45" s="878"/>
      <c r="AN45" s="878"/>
      <c r="AO45" s="879"/>
      <c r="AP45" s="201"/>
      <c r="AQ45" s="201"/>
      <c r="AR45" s="201"/>
      <c r="AS45" s="201"/>
      <c r="AT45" s="877"/>
      <c r="AU45" s="878"/>
      <c r="AV45" s="878"/>
      <c r="AW45" s="879"/>
      <c r="AX45" s="201"/>
      <c r="AY45" s="201"/>
      <c r="AZ45" s="201"/>
      <c r="BA45" s="201"/>
      <c r="BB45" s="877"/>
      <c r="BC45" s="878"/>
      <c r="BD45" s="878"/>
      <c r="BE45" s="879"/>
      <c r="BF45" s="201"/>
      <c r="BG45" s="201"/>
      <c r="BH45" s="201"/>
      <c r="BI45" s="201"/>
      <c r="BJ45" s="877"/>
      <c r="BK45" s="878"/>
      <c r="BL45" s="878"/>
      <c r="BM45" s="879"/>
      <c r="BN45" s="314"/>
    </row>
    <row r="46" spans="4:66" ht="34.15" customHeight="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row>
    <row r="47" spans="4:66" ht="34.15" customHeight="1">
      <c r="D47" s="201"/>
      <c r="E47" s="201"/>
      <c r="F47" s="201"/>
      <c r="G47" s="201"/>
      <c r="H47" s="201"/>
      <c r="I47" s="201"/>
      <c r="J47" s="201"/>
      <c r="K47" s="201"/>
      <c r="L47" s="304"/>
      <c r="M47" s="201"/>
      <c r="N47" s="201"/>
      <c r="O47" s="201"/>
      <c r="P47" s="201"/>
      <c r="Q47" s="1123" t="s">
        <v>609</v>
      </c>
      <c r="R47" s="1123"/>
      <c r="S47" s="1123"/>
      <c r="T47" s="1123"/>
      <c r="U47" s="1123"/>
      <c r="V47" s="1123"/>
      <c r="W47" s="225"/>
      <c r="X47" s="225"/>
      <c r="Y47" s="225"/>
      <c r="Z47" s="225"/>
      <c r="AA47" s="428"/>
      <c r="AB47" s="225"/>
      <c r="AC47" s="225"/>
      <c r="AD47" s="225"/>
      <c r="AE47" s="225"/>
      <c r="AF47" s="225"/>
      <c r="AG47" s="225"/>
      <c r="AH47" s="225"/>
      <c r="AI47" s="225"/>
      <c r="AJ47" s="225"/>
      <c r="AK47" s="225"/>
      <c r="AL47" s="225"/>
      <c r="AM47" s="225"/>
      <c r="AN47" s="225"/>
      <c r="AO47" s="225"/>
      <c r="AP47" s="225"/>
      <c r="AQ47" s="225"/>
      <c r="AR47" s="429"/>
      <c r="AS47" s="225"/>
      <c r="AT47" s="225"/>
      <c r="AU47" s="225"/>
      <c r="AV47" s="225"/>
      <c r="AW47" s="1123" t="s">
        <v>610</v>
      </c>
      <c r="AX47" s="1123"/>
      <c r="AY47" s="1123"/>
      <c r="AZ47" s="1123"/>
      <c r="BA47" s="1123"/>
      <c r="BB47" s="1123"/>
      <c r="BC47" s="225"/>
      <c r="BD47" s="225"/>
      <c r="BE47" s="201"/>
      <c r="BF47" s="201"/>
      <c r="BG47" s="202"/>
      <c r="BH47" s="201"/>
      <c r="BI47" s="201"/>
      <c r="BJ47" s="201"/>
      <c r="BK47" s="201"/>
      <c r="BL47" s="201"/>
      <c r="BM47" s="201"/>
      <c r="BN47" s="201"/>
    </row>
    <row r="48" spans="4:66" ht="39.75" customHeight="1" thickBot="1">
      <c r="D48" s="201"/>
      <c r="E48" s="201"/>
      <c r="F48" s="201"/>
      <c r="G48" s="201"/>
      <c r="H48" s="201"/>
      <c r="I48" s="201"/>
      <c r="J48" s="201"/>
      <c r="K48" s="201"/>
      <c r="L48" s="305"/>
      <c r="M48" s="203"/>
      <c r="N48" s="203"/>
      <c r="O48" s="203"/>
      <c r="P48" s="203"/>
      <c r="Q48" s="1124"/>
      <c r="R48" s="1124"/>
      <c r="S48" s="1124"/>
      <c r="T48" s="1124"/>
      <c r="U48" s="1124"/>
      <c r="V48" s="1124"/>
      <c r="W48" s="430"/>
      <c r="X48" s="430"/>
      <c r="Y48" s="430"/>
      <c r="Z48" s="430"/>
      <c r="AA48" s="431"/>
      <c r="AB48" s="225"/>
      <c r="AC48" s="225"/>
      <c r="AD48" s="225"/>
      <c r="AE48" s="225"/>
      <c r="AF48" s="225"/>
      <c r="AG48" s="225"/>
      <c r="AH48" s="225"/>
      <c r="AI48" s="225"/>
      <c r="AJ48" s="225"/>
      <c r="AK48" s="225"/>
      <c r="AL48" s="225"/>
      <c r="AM48" s="225"/>
      <c r="AN48" s="225"/>
      <c r="AO48" s="225"/>
      <c r="AP48" s="225"/>
      <c r="AQ48" s="225"/>
      <c r="AR48" s="432"/>
      <c r="AS48" s="430"/>
      <c r="AT48" s="430"/>
      <c r="AU48" s="430"/>
      <c r="AV48" s="430"/>
      <c r="AW48" s="1124"/>
      <c r="AX48" s="1124"/>
      <c r="AY48" s="1124"/>
      <c r="AZ48" s="1124"/>
      <c r="BA48" s="1124"/>
      <c r="BB48" s="1124"/>
      <c r="BC48" s="430"/>
      <c r="BD48" s="430"/>
      <c r="BE48" s="203"/>
      <c r="BF48" s="203"/>
      <c r="BG48" s="275"/>
      <c r="BH48" s="201"/>
      <c r="BI48" s="201"/>
      <c r="BJ48" s="201"/>
      <c r="BK48" s="201"/>
      <c r="BL48" s="201"/>
      <c r="BM48" s="201"/>
      <c r="BN48" s="201"/>
    </row>
    <row r="49" spans="1:69" ht="22.15" customHeight="1">
      <c r="D49" s="201"/>
      <c r="E49" s="201"/>
      <c r="F49" s="201"/>
      <c r="G49" s="201"/>
      <c r="H49" s="201"/>
      <c r="I49" s="201"/>
      <c r="J49" s="201"/>
      <c r="K49" s="201"/>
      <c r="L49" s="846"/>
      <c r="M49" s="846"/>
      <c r="N49" s="201"/>
      <c r="O49" s="201"/>
      <c r="P49" s="201"/>
      <c r="Q49" s="225"/>
      <c r="R49" s="225"/>
      <c r="S49" s="225"/>
      <c r="T49" s="433"/>
      <c r="U49" s="225"/>
      <c r="V49" s="225"/>
      <c r="W49" s="225"/>
      <c r="X49" s="225"/>
      <c r="Y49" s="225"/>
      <c r="Z49" s="1107"/>
      <c r="AA49" s="1107"/>
      <c r="AB49" s="225"/>
      <c r="AC49" s="225"/>
      <c r="AD49" s="225"/>
      <c r="AE49" s="225"/>
      <c r="AF49" s="225"/>
      <c r="AG49" s="225"/>
      <c r="AH49" s="225"/>
      <c r="AI49" s="225"/>
      <c r="AJ49" s="225"/>
      <c r="AK49" s="225"/>
      <c r="AL49" s="225"/>
      <c r="AM49" s="225"/>
      <c r="AN49" s="225"/>
      <c r="AO49" s="225"/>
      <c r="AP49" s="225"/>
      <c r="AQ49" s="225"/>
      <c r="AR49" s="1107"/>
      <c r="AS49" s="1107"/>
      <c r="AT49" s="225"/>
      <c r="AU49" s="225"/>
      <c r="AV49" s="225"/>
      <c r="AW49" s="225"/>
      <c r="AX49" s="225"/>
      <c r="AY49" s="434"/>
      <c r="AZ49" s="225"/>
      <c r="BA49" s="225"/>
      <c r="BB49" s="225"/>
      <c r="BC49" s="225"/>
      <c r="BD49" s="225"/>
      <c r="BE49" s="201"/>
      <c r="BF49" s="846"/>
      <c r="BG49" s="846"/>
      <c r="BH49" s="201"/>
      <c r="BI49" s="201"/>
      <c r="BJ49" s="201"/>
      <c r="BK49" s="201"/>
      <c r="BL49" s="201"/>
      <c r="BM49" s="201"/>
      <c r="BN49" s="201"/>
    </row>
    <row r="50" spans="1:69" ht="22.15" customHeight="1">
      <c r="D50" s="201"/>
      <c r="E50" s="201"/>
      <c r="F50" s="201"/>
      <c r="G50" s="201"/>
      <c r="H50" s="201"/>
      <c r="I50" s="201"/>
      <c r="J50" s="201"/>
      <c r="K50" s="201"/>
      <c r="L50" s="846"/>
      <c r="M50" s="846"/>
      <c r="N50" s="201"/>
      <c r="O50" s="201"/>
      <c r="P50" s="201"/>
      <c r="Q50" s="225"/>
      <c r="R50" s="225"/>
      <c r="S50" s="225"/>
      <c r="T50" s="429"/>
      <c r="U50" s="225"/>
      <c r="V50" s="225"/>
      <c r="W50" s="225"/>
      <c r="X50" s="225"/>
      <c r="Y50" s="225"/>
      <c r="Z50" s="1107"/>
      <c r="AA50" s="1107"/>
      <c r="AB50" s="225"/>
      <c r="AC50" s="225"/>
      <c r="AD50" s="225"/>
      <c r="AE50" s="225"/>
      <c r="AF50" s="225"/>
      <c r="AG50" s="225"/>
      <c r="AH50" s="225"/>
      <c r="AI50" s="225"/>
      <c r="AJ50" s="225"/>
      <c r="AK50" s="225"/>
      <c r="AL50" s="225"/>
      <c r="AM50" s="225"/>
      <c r="AN50" s="225"/>
      <c r="AO50" s="225"/>
      <c r="AP50" s="225"/>
      <c r="AQ50" s="225"/>
      <c r="AR50" s="1107"/>
      <c r="AS50" s="1107"/>
      <c r="AT50" s="225"/>
      <c r="AU50" s="225"/>
      <c r="AV50" s="225"/>
      <c r="AW50" s="225"/>
      <c r="AX50" s="225"/>
      <c r="AY50" s="428"/>
      <c r="AZ50" s="225"/>
      <c r="BA50" s="225"/>
      <c r="BB50" s="225"/>
      <c r="BC50" s="225"/>
      <c r="BD50" s="225"/>
      <c r="BE50" s="201"/>
      <c r="BF50" s="846"/>
      <c r="BG50" s="846"/>
      <c r="BH50" s="201"/>
      <c r="BI50" s="201"/>
      <c r="BJ50" s="201"/>
      <c r="BK50" s="201"/>
      <c r="BL50" s="201"/>
      <c r="BM50" s="201"/>
      <c r="BN50" s="201"/>
    </row>
    <row r="51" spans="1:69" ht="21.75" customHeight="1">
      <c r="D51" s="201"/>
      <c r="E51" s="201"/>
      <c r="F51" s="201"/>
      <c r="G51" s="201"/>
      <c r="H51" s="201"/>
      <c r="I51" s="201"/>
      <c r="J51" s="201"/>
      <c r="K51" s="201"/>
      <c r="L51" s="154"/>
      <c r="M51" s="154"/>
      <c r="N51" s="201"/>
      <c r="O51" s="201"/>
      <c r="P51" s="201"/>
      <c r="Q51" s="225"/>
      <c r="R51" s="225"/>
      <c r="S51" s="225"/>
      <c r="T51" s="225"/>
      <c r="U51" s="225"/>
      <c r="V51" s="225"/>
      <c r="W51" s="225"/>
      <c r="X51" s="225"/>
      <c r="Y51" s="225"/>
      <c r="Z51" s="435"/>
      <c r="AA51" s="435"/>
      <c r="AB51" s="225"/>
      <c r="AC51" s="225"/>
      <c r="AD51" s="225"/>
      <c r="AE51" s="225"/>
      <c r="AF51" s="225"/>
      <c r="AG51" s="225"/>
      <c r="AH51" s="225"/>
      <c r="AI51" s="225"/>
      <c r="AJ51" s="225"/>
      <c r="AK51" s="225"/>
      <c r="AL51" s="225"/>
      <c r="AM51" s="225"/>
      <c r="AN51" s="225"/>
      <c r="AO51" s="225"/>
      <c r="AP51" s="225"/>
      <c r="AQ51" s="225"/>
      <c r="AR51" s="435"/>
      <c r="AS51" s="435"/>
      <c r="AT51" s="225"/>
      <c r="AU51" s="225"/>
      <c r="AV51" s="225"/>
      <c r="AW51" s="225"/>
      <c r="AX51" s="225"/>
      <c r="AY51" s="225"/>
      <c r="AZ51" s="225"/>
      <c r="BA51" s="225"/>
      <c r="BB51" s="225"/>
      <c r="BC51" s="225"/>
      <c r="BD51" s="225"/>
      <c r="BE51" s="201"/>
      <c r="BF51" s="154"/>
      <c r="BG51" s="154"/>
      <c r="BH51" s="201"/>
      <c r="BI51" s="201"/>
      <c r="BJ51" s="201"/>
      <c r="BK51" s="201"/>
      <c r="BL51" s="201"/>
      <c r="BM51" s="201"/>
      <c r="BN51" s="201"/>
    </row>
    <row r="52" spans="1:69" ht="63.75" customHeight="1">
      <c r="D52" s="201"/>
      <c r="E52" s="201"/>
      <c r="F52" s="201"/>
      <c r="G52" s="201"/>
      <c r="H52" s="201"/>
      <c r="I52" s="201"/>
      <c r="J52" s="201"/>
      <c r="K52" s="201"/>
      <c r="L52" s="154"/>
      <c r="M52" s="154"/>
      <c r="N52" s="201"/>
      <c r="O52" s="201"/>
      <c r="P52" s="201"/>
      <c r="Q52" s="225"/>
      <c r="R52" s="225"/>
      <c r="S52" s="225"/>
      <c r="T52" s="225"/>
      <c r="U52" s="225"/>
      <c r="V52" s="225"/>
      <c r="W52" s="225"/>
      <c r="X52" s="225"/>
      <c r="Y52" s="225"/>
      <c r="Z52" s="435"/>
      <c r="AA52" s="435"/>
      <c r="AB52" s="225"/>
      <c r="AC52" s="225"/>
      <c r="AD52" s="225"/>
      <c r="AE52" s="225"/>
      <c r="AF52" s="225"/>
      <c r="AG52" s="225"/>
      <c r="AH52" s="225"/>
      <c r="AI52" s="225"/>
      <c r="AJ52" s="225"/>
      <c r="AK52" s="225"/>
      <c r="AL52" s="225"/>
      <c r="AM52" s="225"/>
      <c r="AN52" s="225"/>
      <c r="AO52" s="225"/>
      <c r="AP52" s="225"/>
      <c r="AQ52" s="225"/>
      <c r="AR52" s="435"/>
      <c r="AS52" s="435"/>
      <c r="AT52" s="225"/>
      <c r="AU52" s="225"/>
      <c r="AV52" s="225"/>
      <c r="AW52" s="225"/>
      <c r="AX52" s="225"/>
      <c r="AY52" s="225"/>
      <c r="AZ52" s="225"/>
      <c r="BA52" s="225"/>
      <c r="BB52" s="225"/>
      <c r="BC52" s="225"/>
      <c r="BD52" s="225"/>
      <c r="BE52" s="201"/>
      <c r="BF52" s="154"/>
      <c r="BG52" s="154"/>
      <c r="BH52" s="201"/>
      <c r="BI52" s="201"/>
      <c r="BJ52" s="201"/>
      <c r="BK52" s="201"/>
      <c r="BL52" s="201"/>
      <c r="BM52" s="201"/>
      <c r="BN52" s="201"/>
    </row>
    <row r="53" spans="1:69" ht="22.15" customHeight="1">
      <c r="D53" s="201"/>
      <c r="E53" s="201"/>
      <c r="F53" s="201"/>
      <c r="G53" s="201"/>
      <c r="H53" s="201"/>
      <c r="I53" s="201"/>
      <c r="J53" s="201"/>
      <c r="K53" s="201"/>
      <c r="L53" s="154"/>
      <c r="M53" s="154"/>
      <c r="N53" s="201"/>
      <c r="O53" s="201"/>
      <c r="P53" s="201"/>
      <c r="Q53" s="225"/>
      <c r="R53" s="225"/>
      <c r="S53" s="225"/>
      <c r="T53" s="225"/>
      <c r="U53" s="225"/>
      <c r="V53" s="225"/>
      <c r="W53" s="225"/>
      <c r="X53" s="225"/>
      <c r="Y53" s="225"/>
      <c r="Z53" s="435"/>
      <c r="AA53" s="435"/>
      <c r="AB53" s="225"/>
      <c r="AC53" s="225"/>
      <c r="AD53" s="225"/>
      <c r="AE53" s="225"/>
      <c r="AF53" s="225"/>
      <c r="AG53" s="225"/>
      <c r="AH53" s="225"/>
      <c r="AI53" s="225"/>
      <c r="AJ53" s="225"/>
      <c r="AK53" s="225"/>
      <c r="AL53" s="225"/>
      <c r="AM53" s="225"/>
      <c r="AN53" s="225"/>
      <c r="AO53" s="225"/>
      <c r="AP53" s="225"/>
      <c r="AQ53" s="225"/>
      <c r="AR53" s="435"/>
      <c r="AS53" s="435"/>
      <c r="AT53" s="225"/>
      <c r="AU53" s="225"/>
      <c r="AV53" s="225"/>
      <c r="AW53" s="225"/>
      <c r="AX53" s="225"/>
      <c r="AY53" s="225"/>
      <c r="AZ53" s="225"/>
      <c r="BA53" s="225"/>
      <c r="BB53" s="225"/>
      <c r="BC53" s="225"/>
      <c r="BD53" s="225"/>
      <c r="BE53" s="201"/>
      <c r="BF53" s="154"/>
      <c r="BG53" s="154"/>
      <c r="BH53" s="201"/>
      <c r="BI53" s="201"/>
      <c r="BJ53" s="201"/>
      <c r="BK53" s="201"/>
      <c r="BL53" s="201"/>
      <c r="BM53" s="201"/>
      <c r="BN53" s="201"/>
    </row>
    <row r="54" spans="1:69" ht="22.15" customHeight="1">
      <c r="D54" s="201"/>
      <c r="E54" s="201"/>
      <c r="F54" s="201"/>
      <c r="G54" s="201"/>
      <c r="H54" s="201"/>
      <c r="I54" s="201"/>
      <c r="J54" s="201"/>
      <c r="K54" s="201"/>
      <c r="L54" s="154"/>
      <c r="M54" s="154"/>
      <c r="N54" s="201"/>
      <c r="O54" s="201"/>
      <c r="P54" s="201"/>
      <c r="Q54" s="225"/>
      <c r="R54" s="225"/>
      <c r="S54" s="225"/>
      <c r="T54" s="225"/>
      <c r="U54" s="225"/>
      <c r="V54" s="225"/>
      <c r="W54" s="225"/>
      <c r="X54" s="225"/>
      <c r="Y54" s="225"/>
      <c r="Z54" s="435"/>
      <c r="AA54" s="435"/>
      <c r="AB54" s="225"/>
      <c r="AC54" s="225"/>
      <c r="AD54" s="225"/>
      <c r="AE54" s="225"/>
      <c r="AF54" s="225"/>
      <c r="AG54" s="225"/>
      <c r="AH54" s="225"/>
      <c r="AI54" s="225"/>
      <c r="AJ54" s="225"/>
      <c r="AK54" s="225"/>
      <c r="AL54" s="225"/>
      <c r="AM54" s="225"/>
      <c r="AN54" s="225"/>
      <c r="AO54" s="225"/>
      <c r="AP54" s="225"/>
      <c r="AQ54" s="225"/>
      <c r="AR54" s="435"/>
      <c r="AS54" s="435"/>
      <c r="AT54" s="225"/>
      <c r="AU54" s="225"/>
      <c r="AV54" s="225"/>
      <c r="AW54" s="225"/>
      <c r="AX54" s="225"/>
      <c r="AY54" s="225"/>
      <c r="AZ54" s="225"/>
      <c r="BA54" s="225"/>
      <c r="BB54" s="225"/>
      <c r="BC54" s="225"/>
      <c r="BD54" s="225"/>
      <c r="BE54" s="201"/>
      <c r="BF54" s="154"/>
      <c r="BG54" s="154"/>
      <c r="BH54" s="201"/>
      <c r="BI54" s="201"/>
      <c r="BJ54" s="201"/>
      <c r="BK54" s="201"/>
      <c r="BL54" s="201"/>
      <c r="BM54" s="201"/>
      <c r="BN54" s="201"/>
    </row>
    <row r="55" spans="1:69" ht="22.15" customHeight="1">
      <c r="D55" s="201"/>
      <c r="E55" s="201"/>
      <c r="F55" s="201"/>
      <c r="G55" s="201"/>
      <c r="H55" s="201"/>
      <c r="I55" s="201"/>
      <c r="J55" s="201"/>
      <c r="K55" s="201"/>
      <c r="L55" s="154"/>
      <c r="M55" s="154"/>
      <c r="N55" s="201"/>
      <c r="O55" s="201"/>
      <c r="P55" s="201"/>
      <c r="Q55" s="225"/>
      <c r="R55" s="225"/>
      <c r="S55" s="225"/>
      <c r="T55" s="225"/>
      <c r="U55" s="225"/>
      <c r="V55" s="225"/>
      <c r="W55" s="225"/>
      <c r="X55" s="225"/>
      <c r="Y55" s="225"/>
      <c r="Z55" s="435"/>
      <c r="AA55" s="435"/>
      <c r="AB55" s="225"/>
      <c r="AC55" s="225"/>
      <c r="AD55" s="225"/>
      <c r="AE55" s="225"/>
      <c r="AF55" s="225"/>
      <c r="AG55" s="225"/>
      <c r="AH55" s="225"/>
      <c r="AI55" s="225"/>
      <c r="AJ55" s="225"/>
      <c r="AK55" s="225"/>
      <c r="AL55" s="225"/>
      <c r="AM55" s="225"/>
      <c r="AN55" s="225"/>
      <c r="AO55" s="225"/>
      <c r="AP55" s="225"/>
      <c r="AQ55" s="225"/>
      <c r="AR55" s="435"/>
      <c r="AS55" s="435"/>
      <c r="AT55" s="225"/>
      <c r="AU55" s="225"/>
      <c r="AV55" s="225"/>
      <c r="AW55" s="225"/>
      <c r="AX55" s="225"/>
      <c r="AY55" s="225"/>
      <c r="AZ55" s="225"/>
      <c r="BA55" s="225"/>
      <c r="BB55" s="225"/>
      <c r="BC55" s="225"/>
      <c r="BD55" s="225"/>
      <c r="BE55" s="201"/>
      <c r="BF55" s="154"/>
      <c r="BG55" s="154"/>
      <c r="BH55" s="201"/>
      <c r="BI55" s="201"/>
      <c r="BJ55" s="201"/>
      <c r="BK55" s="201"/>
      <c r="BL55" s="201"/>
      <c r="BM55" s="201"/>
      <c r="BN55" s="201"/>
    </row>
    <row r="56" spans="1:69" ht="118.9" customHeight="1">
      <c r="A56" s="212"/>
      <c r="C56" s="279"/>
      <c r="D56" s="280"/>
      <c r="E56" s="840" t="s">
        <v>565</v>
      </c>
      <c r="F56" s="841"/>
      <c r="G56" s="841"/>
      <c r="H56" s="841"/>
      <c r="I56" s="841"/>
      <c r="J56" s="841"/>
      <c r="K56" s="841"/>
      <c r="L56" s="841"/>
      <c r="M56" s="841"/>
      <c r="N56" s="841"/>
      <c r="O56" s="841"/>
      <c r="P56" s="841"/>
      <c r="Q56" s="841"/>
      <c r="R56" s="841"/>
      <c r="S56" s="841"/>
      <c r="T56" s="841"/>
      <c r="U56" s="841"/>
      <c r="V56" s="841"/>
      <c r="W56" s="841"/>
      <c r="X56" s="841"/>
      <c r="Y56" s="841"/>
      <c r="Z56" s="841"/>
      <c r="AA56" s="841"/>
      <c r="AB56" s="841"/>
      <c r="AC56" s="841"/>
      <c r="AD56" s="841"/>
      <c r="AE56" s="841"/>
      <c r="AF56" s="841"/>
      <c r="AG56" s="841"/>
      <c r="AH56" s="841"/>
      <c r="AI56" s="841"/>
      <c r="AJ56" s="841"/>
      <c r="AK56" s="841"/>
      <c r="AL56" s="841"/>
      <c r="AM56" s="841"/>
      <c r="AN56" s="841"/>
      <c r="AO56" s="841"/>
      <c r="AP56" s="841"/>
      <c r="AQ56" s="841"/>
      <c r="AR56" s="841"/>
      <c r="AS56" s="841"/>
      <c r="AT56" s="841"/>
      <c r="AU56" s="841"/>
      <c r="AV56" s="841"/>
      <c r="AW56" s="841"/>
      <c r="AX56" s="841"/>
      <c r="AY56" s="841"/>
      <c r="AZ56" s="841"/>
      <c r="BA56" s="841"/>
      <c r="BB56" s="841"/>
      <c r="BC56" s="841"/>
      <c r="BD56" s="841"/>
      <c r="BE56" s="841"/>
      <c r="BF56" s="841"/>
      <c r="BG56" s="841"/>
      <c r="BH56" s="841"/>
      <c r="BI56" s="841"/>
      <c r="BJ56" s="841"/>
      <c r="BK56" s="841"/>
      <c r="BL56" s="841"/>
      <c r="BM56" s="842"/>
      <c r="BN56" s="279"/>
      <c r="BO56" s="279"/>
      <c r="BP56" s="279"/>
    </row>
    <row r="57" spans="1:69" ht="64.5">
      <c r="A57" s="212"/>
      <c r="B57" s="276"/>
      <c r="C57" s="276"/>
      <c r="D57" s="276"/>
      <c r="E57" s="440"/>
      <c r="F57" s="440"/>
      <c r="G57" s="440"/>
      <c r="H57" s="440"/>
      <c r="I57" s="440"/>
      <c r="J57" s="440"/>
      <c r="K57" s="440"/>
      <c r="L57" s="440"/>
      <c r="M57" s="440"/>
      <c r="N57" s="440"/>
      <c r="O57" s="440"/>
      <c r="P57" s="440"/>
      <c r="Q57" s="440"/>
      <c r="R57" s="440"/>
      <c r="S57" s="440"/>
      <c r="T57" s="1108" t="s">
        <v>613</v>
      </c>
      <c r="U57" s="1108"/>
      <c r="V57" s="1108"/>
      <c r="W57" s="1108"/>
      <c r="X57" s="1108"/>
      <c r="Y57" s="1108"/>
      <c r="Z57" s="1108"/>
      <c r="AA57" s="1108"/>
      <c r="AB57" s="1108"/>
      <c r="AC57" s="1108"/>
      <c r="AD57" s="1108"/>
      <c r="AE57" s="1108"/>
      <c r="AF57" s="1108"/>
      <c r="AG57" s="1108"/>
      <c r="AH57" s="1108"/>
      <c r="AI57" s="1108"/>
      <c r="AJ57" s="1108"/>
      <c r="AK57" s="1108"/>
      <c r="AL57" s="1108"/>
      <c r="AM57" s="1108"/>
      <c r="AN57" s="1108"/>
      <c r="AO57" s="1108"/>
      <c r="AP57" s="1108"/>
      <c r="AQ57" s="1108"/>
      <c r="AR57" s="1108"/>
      <c r="AS57" s="1108"/>
      <c r="AT57" s="1108"/>
      <c r="AU57" s="1108"/>
      <c r="AV57" s="1108"/>
      <c r="AW57" s="1108"/>
      <c r="AX57" s="1108"/>
      <c r="AY57" s="1108"/>
      <c r="AZ57" s="1108"/>
      <c r="BA57" s="1108"/>
      <c r="BB57" s="1108"/>
      <c r="BC57" s="440"/>
      <c r="BD57" s="440"/>
      <c r="BE57" s="440"/>
      <c r="BF57" s="440"/>
      <c r="BG57" s="440"/>
      <c r="BH57" s="440"/>
      <c r="BI57" s="440"/>
      <c r="BJ57" s="440"/>
      <c r="BK57" s="440"/>
      <c r="BL57" s="440"/>
      <c r="BM57" s="440"/>
      <c r="BN57" s="276"/>
      <c r="BO57" s="276"/>
      <c r="BP57" s="276"/>
    </row>
    <row r="58" spans="1:69" ht="22.15" customHeight="1">
      <c r="A58" s="212"/>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row>
    <row r="59" spans="1:69" ht="22.15" customHeight="1" thickBot="1">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12"/>
    </row>
    <row r="60" spans="1:69" ht="22.15" customHeight="1">
      <c r="G60" s="201"/>
      <c r="H60" s="201"/>
      <c r="I60" s="201"/>
      <c r="J60" s="201"/>
      <c r="K60" s="201"/>
      <c r="L60" s="201"/>
      <c r="M60" s="201"/>
      <c r="N60" s="201"/>
      <c r="O60" s="201"/>
      <c r="P60" s="201"/>
      <c r="Q60" s="201"/>
      <c r="R60" s="201"/>
      <c r="S60" s="201"/>
      <c r="T60" s="214"/>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6"/>
      <c r="BC60" s="201"/>
      <c r="BD60" s="201"/>
      <c r="BE60" s="201"/>
      <c r="BF60" s="201"/>
      <c r="BG60" s="201"/>
      <c r="BH60" s="201"/>
      <c r="BI60" s="201"/>
      <c r="BJ60" s="201"/>
      <c r="BK60" s="201"/>
      <c r="BL60" s="201"/>
      <c r="BM60" s="201"/>
      <c r="BN60" s="201"/>
      <c r="BO60" s="201"/>
      <c r="BP60" s="201"/>
      <c r="BQ60" s="201"/>
    </row>
    <row r="61" spans="1:69" ht="22.15" customHeight="1">
      <c r="G61" s="201"/>
      <c r="H61" s="201"/>
      <c r="I61" s="201"/>
      <c r="J61" s="201"/>
      <c r="K61" s="201"/>
      <c r="L61" s="201"/>
      <c r="M61" s="201"/>
      <c r="N61" s="201"/>
      <c r="O61" s="201"/>
      <c r="P61" s="201"/>
      <c r="Q61" s="201"/>
      <c r="R61" s="201"/>
      <c r="S61" s="201"/>
      <c r="T61" s="217"/>
      <c r="U61" s="151"/>
      <c r="V61" s="151"/>
      <c r="W61" s="151"/>
      <c r="X61" s="151"/>
      <c r="Y61" s="151"/>
      <c r="Z61" s="151"/>
      <c r="AA61" s="151"/>
      <c r="AB61" s="151"/>
      <c r="AC61" s="151"/>
      <c r="AD61" s="151"/>
      <c r="AE61" s="151"/>
      <c r="AF61" s="151"/>
      <c r="AG61" s="832"/>
      <c r="AH61" s="832"/>
      <c r="AI61" s="832"/>
      <c r="AJ61" s="832"/>
      <c r="AK61" s="832"/>
      <c r="AL61" s="832"/>
      <c r="AM61" s="832"/>
      <c r="AN61" s="832"/>
      <c r="AO61" s="832"/>
      <c r="AP61" s="832"/>
      <c r="AQ61" s="151"/>
      <c r="AR61" s="151"/>
      <c r="AS61" s="151"/>
      <c r="AT61" s="151"/>
      <c r="AU61" s="151"/>
      <c r="AV61" s="151"/>
      <c r="AW61" s="151"/>
      <c r="AX61" s="151"/>
      <c r="AY61" s="151"/>
      <c r="AZ61" s="151"/>
      <c r="BA61" s="151"/>
      <c r="BB61" s="218"/>
      <c r="BC61" s="201"/>
      <c r="BD61" s="201"/>
      <c r="BE61" s="201"/>
      <c r="BF61" s="201"/>
      <c r="BG61" s="201"/>
      <c r="BH61" s="201"/>
      <c r="BI61" s="201"/>
      <c r="BJ61" s="201"/>
      <c r="BK61" s="201"/>
      <c r="BL61" s="201"/>
      <c r="BM61" s="201"/>
      <c r="BN61" s="201"/>
      <c r="BO61" s="201"/>
      <c r="BP61" s="201"/>
      <c r="BQ61" s="201"/>
    </row>
    <row r="62" spans="1:69" ht="22.15" customHeight="1">
      <c r="G62" s="201"/>
      <c r="H62" s="201"/>
      <c r="I62" s="201"/>
      <c r="J62" s="201"/>
      <c r="K62" s="201"/>
      <c r="L62" s="201"/>
      <c r="M62" s="201"/>
      <c r="N62" s="201"/>
      <c r="O62" s="201"/>
      <c r="P62" s="201"/>
      <c r="Q62" s="201"/>
      <c r="R62" s="201"/>
      <c r="S62" s="201"/>
      <c r="T62" s="217"/>
      <c r="U62" s="151"/>
      <c r="V62" s="151"/>
      <c r="W62" s="151"/>
      <c r="X62" s="151"/>
      <c r="Y62" s="151"/>
      <c r="Z62" s="151"/>
      <c r="AA62" s="151"/>
      <c r="AB62" s="151"/>
      <c r="AC62" s="151"/>
      <c r="AD62" s="151"/>
      <c r="AE62" s="151"/>
      <c r="AF62" s="151"/>
      <c r="AG62" s="832"/>
      <c r="AH62" s="832"/>
      <c r="AI62" s="832"/>
      <c r="AJ62" s="832"/>
      <c r="AK62" s="832"/>
      <c r="AL62" s="832"/>
      <c r="AM62" s="832"/>
      <c r="AN62" s="832"/>
      <c r="AO62" s="832"/>
      <c r="AP62" s="832"/>
      <c r="AQ62" s="151"/>
      <c r="AR62" s="151"/>
      <c r="AS62" s="151"/>
      <c r="AT62" s="151"/>
      <c r="AU62" s="151"/>
      <c r="AV62" s="151"/>
      <c r="AW62" s="151"/>
      <c r="AX62" s="151"/>
      <c r="AY62" s="151"/>
      <c r="AZ62" s="151"/>
      <c r="BA62" s="151"/>
      <c r="BB62" s="218"/>
      <c r="BC62" s="201"/>
      <c r="BD62" s="201"/>
      <c r="BE62" s="201"/>
      <c r="BF62" s="201"/>
      <c r="BG62" s="201"/>
      <c r="BH62" s="201"/>
      <c r="BI62" s="201"/>
      <c r="BJ62" s="201"/>
      <c r="BK62" s="201"/>
      <c r="BL62" s="201"/>
      <c r="BM62" s="201"/>
      <c r="BN62" s="201"/>
      <c r="BO62" s="201"/>
      <c r="BP62" s="201"/>
      <c r="BQ62" s="201"/>
    </row>
    <row r="63" spans="1:69" ht="22.15" customHeight="1" thickBot="1">
      <c r="G63" s="201"/>
      <c r="H63" s="201"/>
      <c r="I63" s="201"/>
      <c r="J63" s="201"/>
      <c r="K63" s="201"/>
      <c r="L63" s="201"/>
      <c r="M63" s="201"/>
      <c r="N63" s="201"/>
      <c r="O63" s="201"/>
      <c r="P63" s="201"/>
      <c r="Q63" s="201"/>
      <c r="R63" s="201"/>
      <c r="S63" s="201"/>
      <c r="T63" s="219"/>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220"/>
      <c r="BC63" s="201"/>
      <c r="BD63" s="201"/>
      <c r="BE63" s="201"/>
      <c r="BF63" s="201"/>
      <c r="BG63" s="201"/>
      <c r="BH63" s="201"/>
      <c r="BI63" s="201"/>
      <c r="BJ63" s="201"/>
      <c r="BK63" s="201"/>
      <c r="BL63" s="201"/>
      <c r="BM63" s="201"/>
      <c r="BN63" s="201"/>
      <c r="BO63" s="201"/>
      <c r="BP63" s="201"/>
      <c r="BQ63" s="201"/>
    </row>
    <row r="64" spans="1:69" ht="22.15" customHeight="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833"/>
      <c r="AJ64" s="833"/>
      <c r="AK64" s="425"/>
      <c r="AL64" s="201"/>
      <c r="AM64" s="833"/>
      <c r="AN64" s="833"/>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row>
    <row r="65" spans="4:69" ht="21.75" customHeight="1">
      <c r="J65" s="201"/>
      <c r="K65" s="201"/>
      <c r="L65" s="201"/>
      <c r="M65" s="201"/>
      <c r="N65" s="201"/>
      <c r="O65" s="201"/>
      <c r="P65" s="201"/>
      <c r="Q65" s="201"/>
      <c r="R65" s="201"/>
      <c r="S65" s="201"/>
      <c r="T65" s="201"/>
      <c r="U65" s="221"/>
      <c r="V65" s="221"/>
      <c r="W65" s="846"/>
      <c r="X65" s="846"/>
      <c r="Y65" s="201"/>
      <c r="Z65" s="201"/>
      <c r="AA65" s="201"/>
      <c r="AB65" s="201"/>
      <c r="AC65" s="201"/>
      <c r="AD65" s="201"/>
      <c r="AE65" s="201"/>
      <c r="AF65" s="201"/>
      <c r="AG65" s="847"/>
      <c r="AH65" s="847"/>
      <c r="AI65" s="848"/>
      <c r="AJ65" s="848"/>
      <c r="AK65" s="230"/>
      <c r="AL65" s="229"/>
      <c r="AM65" s="848"/>
      <c r="AN65" s="848"/>
      <c r="AO65" s="847"/>
      <c r="AP65" s="847"/>
      <c r="AQ65" s="151"/>
      <c r="AR65" s="201"/>
      <c r="AS65" s="201"/>
      <c r="AT65" s="201"/>
      <c r="AU65" s="201"/>
      <c r="AV65" s="201"/>
      <c r="AW65" s="201"/>
      <c r="AX65" s="201"/>
      <c r="AY65" s="201"/>
      <c r="AZ65" s="201"/>
      <c r="BA65" s="846"/>
      <c r="BB65" s="846"/>
      <c r="BC65" s="201"/>
      <c r="BD65" s="201"/>
      <c r="BE65" s="201"/>
      <c r="BF65" s="201"/>
      <c r="BG65" s="201"/>
      <c r="BH65" s="201"/>
      <c r="BI65" s="201"/>
      <c r="BJ65" s="201"/>
      <c r="BK65" s="201"/>
      <c r="BL65" s="201"/>
      <c r="BM65" s="201"/>
      <c r="BN65" s="201"/>
      <c r="BO65" s="201"/>
      <c r="BP65" s="201"/>
      <c r="BQ65" s="201"/>
    </row>
    <row r="66" spans="4:69" ht="22.15" customHeight="1">
      <c r="J66" s="201"/>
      <c r="K66" s="201"/>
      <c r="L66" s="201"/>
      <c r="M66" s="201"/>
      <c r="N66" s="201"/>
      <c r="O66" s="201"/>
      <c r="P66" s="201"/>
      <c r="Q66" s="201"/>
      <c r="R66" s="201"/>
      <c r="S66" s="201"/>
      <c r="T66" s="222"/>
      <c r="U66" s="239"/>
      <c r="V66" s="239"/>
      <c r="W66" s="845"/>
      <c r="X66" s="845"/>
      <c r="Y66" s="222"/>
      <c r="Z66" s="222"/>
      <c r="AA66" s="222"/>
      <c r="AB66" s="222"/>
      <c r="AC66" s="222"/>
      <c r="AD66" s="222"/>
      <c r="AE66" s="222"/>
      <c r="AF66" s="222"/>
      <c r="AG66" s="222"/>
      <c r="AH66" s="222"/>
      <c r="AI66" s="222"/>
      <c r="AJ66" s="222"/>
      <c r="AK66" s="245"/>
      <c r="AL66" s="272"/>
      <c r="AM66" s="222"/>
      <c r="AN66" s="222"/>
      <c r="AO66" s="222"/>
      <c r="AP66" s="222"/>
      <c r="AQ66" s="222"/>
      <c r="AR66" s="222"/>
      <c r="AS66" s="222"/>
      <c r="AT66" s="222"/>
      <c r="AU66" s="222"/>
      <c r="AV66" s="222"/>
      <c r="AW66" s="222"/>
      <c r="AX66" s="222"/>
      <c r="AY66" s="222"/>
      <c r="AZ66" s="222"/>
      <c r="BA66" s="845"/>
      <c r="BB66" s="845"/>
      <c r="BC66" s="201"/>
      <c r="BD66" s="201"/>
      <c r="BE66" s="201"/>
      <c r="BF66" s="201"/>
      <c r="BG66" s="201"/>
      <c r="BH66" s="201"/>
      <c r="BI66" s="201"/>
      <c r="BJ66" s="201"/>
      <c r="BK66" s="201"/>
      <c r="BL66" s="201"/>
      <c r="BM66" s="201"/>
      <c r="BN66" s="201"/>
      <c r="BO66" s="201"/>
      <c r="BP66" s="201"/>
      <c r="BQ66" s="201"/>
    </row>
    <row r="67" spans="4:69" ht="22.15" customHeight="1">
      <c r="G67" s="201"/>
      <c r="H67" s="201"/>
      <c r="I67" s="201"/>
      <c r="J67" s="201"/>
      <c r="K67" s="201"/>
      <c r="L67" s="201"/>
      <c r="M67" s="201"/>
      <c r="N67" s="201"/>
      <c r="O67" s="201"/>
      <c r="P67" s="201"/>
      <c r="Q67" s="201"/>
      <c r="R67" s="848"/>
      <c r="S67" s="1125"/>
      <c r="T67" s="201"/>
      <c r="U67" s="201"/>
      <c r="V67" s="201"/>
      <c r="AC67" s="201"/>
      <c r="AD67" s="201"/>
      <c r="AE67" s="201"/>
      <c r="AF67" s="201"/>
      <c r="AG67" s="201"/>
      <c r="AH67" s="849" t="s">
        <v>630</v>
      </c>
      <c r="AI67" s="849"/>
      <c r="AJ67" s="849"/>
      <c r="AK67" s="849"/>
      <c r="AL67" s="849"/>
      <c r="AM67" s="849"/>
      <c r="AN67" s="849"/>
      <c r="AO67" s="849"/>
      <c r="AP67" s="224"/>
      <c r="AQ67" s="225"/>
      <c r="AR67" s="225"/>
      <c r="AS67" s="225"/>
      <c r="AT67" s="201"/>
      <c r="AU67" s="201"/>
      <c r="AV67" s="201"/>
      <c r="AW67" s="201"/>
      <c r="AX67" s="201"/>
      <c r="AY67" s="848"/>
      <c r="AZ67" s="848"/>
      <c r="BA67" s="201"/>
      <c r="BB67" s="230"/>
      <c r="BC67" s="201"/>
      <c r="BD67" s="201"/>
      <c r="BE67" s="848"/>
      <c r="BF67" s="848"/>
      <c r="BG67" s="201"/>
      <c r="BH67" s="201"/>
      <c r="BI67" s="201"/>
      <c r="BJ67" s="201"/>
      <c r="BK67" s="201"/>
      <c r="BL67" s="201"/>
      <c r="BM67" s="201"/>
      <c r="BN67" s="201"/>
      <c r="BO67" s="201"/>
      <c r="BP67" s="201"/>
      <c r="BQ67" s="201"/>
    </row>
    <row r="68" spans="4:69" ht="22.15" customHeight="1">
      <c r="G68" s="201"/>
      <c r="H68" s="201"/>
      <c r="I68" s="201"/>
      <c r="J68" s="201"/>
      <c r="K68" s="201"/>
      <c r="L68" s="201"/>
      <c r="M68" s="201"/>
      <c r="N68" s="201"/>
      <c r="O68" s="201"/>
      <c r="P68" s="201"/>
      <c r="Q68" s="201"/>
      <c r="R68" s="848"/>
      <c r="S68" s="1125"/>
      <c r="T68" s="201"/>
      <c r="U68" s="847"/>
      <c r="V68" s="847"/>
      <c r="AC68" s="201"/>
      <c r="AD68" s="201"/>
      <c r="AE68" s="201"/>
      <c r="AF68" s="201"/>
      <c r="AG68" s="201"/>
      <c r="AH68" s="849"/>
      <c r="AI68" s="849"/>
      <c r="AJ68" s="849"/>
      <c r="AK68" s="849"/>
      <c r="AL68" s="849"/>
      <c r="AM68" s="849"/>
      <c r="AN68" s="849"/>
      <c r="AO68" s="849"/>
      <c r="AP68" s="224"/>
      <c r="AQ68" s="225"/>
      <c r="AR68" s="225"/>
      <c r="AS68" s="225"/>
      <c r="AT68" s="201"/>
      <c r="AU68" s="201"/>
      <c r="AV68" s="847"/>
      <c r="AW68" s="847"/>
      <c r="AX68" s="201"/>
      <c r="AY68" s="848"/>
      <c r="AZ68" s="848"/>
      <c r="BA68" s="201"/>
      <c r="BB68" s="230"/>
      <c r="BC68" s="201"/>
      <c r="BD68" s="201"/>
      <c r="BE68" s="848"/>
      <c r="BF68" s="848"/>
      <c r="BG68" s="847"/>
      <c r="BH68" s="847"/>
      <c r="BI68" s="201"/>
      <c r="BJ68" s="201"/>
      <c r="BK68" s="201"/>
      <c r="BL68" s="201"/>
      <c r="BM68" s="201"/>
      <c r="BN68" s="201"/>
      <c r="BO68" s="201"/>
      <c r="BP68" s="201"/>
      <c r="BQ68" s="201"/>
    </row>
    <row r="69" spans="4:69" ht="22.15" customHeight="1">
      <c r="G69" s="201"/>
      <c r="H69" s="201"/>
      <c r="I69" s="221"/>
      <c r="J69" s="221"/>
      <c r="K69" s="221"/>
      <c r="L69" s="221"/>
      <c r="M69" s="201"/>
      <c r="N69" s="201"/>
      <c r="O69" s="201"/>
      <c r="P69" s="201"/>
      <c r="Q69" s="201"/>
      <c r="R69" s="848"/>
      <c r="S69" s="1125"/>
      <c r="T69" s="201"/>
      <c r="U69" s="847"/>
      <c r="V69" s="847"/>
      <c r="AC69" s="846"/>
      <c r="AD69" s="846"/>
      <c r="AE69" s="201"/>
      <c r="AF69" s="201"/>
      <c r="AG69" s="201"/>
      <c r="AH69" s="849"/>
      <c r="AI69" s="849"/>
      <c r="AJ69" s="849"/>
      <c r="AK69" s="849"/>
      <c r="AL69" s="849"/>
      <c r="AM69" s="849"/>
      <c r="AN69" s="849"/>
      <c r="AO69" s="849"/>
      <c r="AP69" s="224"/>
      <c r="AQ69" s="225"/>
      <c r="AR69" s="225"/>
      <c r="AS69" s="846"/>
      <c r="AT69" s="846"/>
      <c r="AU69" s="221"/>
      <c r="AV69" s="847"/>
      <c r="AW69" s="847"/>
      <c r="AX69" s="201"/>
      <c r="AY69" s="850"/>
      <c r="AZ69" s="850"/>
      <c r="BA69" s="201"/>
      <c r="BB69" s="230"/>
      <c r="BC69" s="201"/>
      <c r="BD69" s="201"/>
      <c r="BE69" s="850"/>
      <c r="BF69" s="850"/>
      <c r="BG69" s="847"/>
      <c r="BH69" s="847"/>
      <c r="BI69" s="846"/>
      <c r="BJ69" s="846"/>
      <c r="BK69" s="201"/>
      <c r="BL69" s="201"/>
      <c r="BM69" s="201"/>
      <c r="BN69" s="201"/>
      <c r="BO69" s="201"/>
      <c r="BP69" s="201"/>
      <c r="BQ69" s="201"/>
    </row>
    <row r="70" spans="4:69" ht="22.15" customHeight="1">
      <c r="G70" s="201"/>
      <c r="H70" s="201"/>
      <c r="I70" s="221"/>
      <c r="J70" s="239"/>
      <c r="K70" s="239"/>
      <c r="L70" s="239"/>
      <c r="M70" s="222"/>
      <c r="N70" s="222"/>
      <c r="O70" s="222"/>
      <c r="P70" s="222"/>
      <c r="Q70" s="222"/>
      <c r="R70" s="222"/>
      <c r="S70" s="245"/>
      <c r="T70" s="222"/>
      <c r="U70" s="222"/>
      <c r="V70" s="222"/>
      <c r="W70" s="426"/>
      <c r="X70" s="426"/>
      <c r="Y70" s="426"/>
      <c r="Z70" s="426"/>
      <c r="AC70" s="845"/>
      <c r="AD70" s="845"/>
      <c r="AE70" s="201"/>
      <c r="AF70" s="201"/>
      <c r="AG70" s="201"/>
      <c r="AH70" s="849"/>
      <c r="AI70" s="849"/>
      <c r="AJ70" s="849"/>
      <c r="AK70" s="849"/>
      <c r="AL70" s="849"/>
      <c r="AM70" s="849"/>
      <c r="AN70" s="849"/>
      <c r="AO70" s="849"/>
      <c r="AP70" s="224"/>
      <c r="AQ70" s="225"/>
      <c r="AR70" s="225"/>
      <c r="AS70" s="846"/>
      <c r="AT70" s="846"/>
      <c r="AU70" s="845"/>
      <c r="AV70" s="845"/>
      <c r="AW70" s="222"/>
      <c r="AX70" s="222"/>
      <c r="AY70" s="222"/>
      <c r="AZ70" s="222"/>
      <c r="BA70" s="222"/>
      <c r="BB70" s="245"/>
      <c r="BC70" s="222"/>
      <c r="BD70" s="222"/>
      <c r="BE70" s="222"/>
      <c r="BF70" s="222"/>
      <c r="BG70" s="222"/>
      <c r="BH70" s="222"/>
      <c r="BI70" s="845"/>
      <c r="BJ70" s="845"/>
      <c r="BK70" s="201"/>
      <c r="BL70" s="201"/>
      <c r="BM70" s="201"/>
      <c r="BN70" s="201"/>
      <c r="BO70" s="201"/>
      <c r="BP70" s="201"/>
      <c r="BQ70" s="201"/>
    </row>
    <row r="71" spans="4:69" ht="22.15" customHeight="1">
      <c r="G71" s="201"/>
      <c r="H71" s="201"/>
      <c r="I71" s="230"/>
      <c r="J71" s="201"/>
      <c r="K71" s="241"/>
      <c r="L71" s="221"/>
      <c r="Q71" s="1105" t="s">
        <v>628</v>
      </c>
      <c r="R71" s="1105"/>
      <c r="S71" s="1105"/>
      <c r="T71" s="1105"/>
      <c r="U71" s="1105"/>
      <c r="V71" s="1105"/>
      <c r="W71" s="1105"/>
      <c r="Z71" s="201"/>
      <c r="AA71" s="436"/>
      <c r="AB71" s="436"/>
      <c r="AC71" s="436"/>
      <c r="AD71" s="244"/>
      <c r="AE71" s="201"/>
      <c r="AF71" s="201"/>
      <c r="AG71" s="201"/>
      <c r="AH71" s="201"/>
      <c r="AI71" s="201"/>
      <c r="AJ71" s="201"/>
      <c r="AK71" s="201"/>
      <c r="AL71" s="201"/>
      <c r="AM71" s="201"/>
      <c r="AN71" s="201"/>
      <c r="AO71" s="201"/>
      <c r="AP71" s="201"/>
      <c r="AQ71" s="201"/>
      <c r="AR71" s="201"/>
      <c r="AS71" s="201"/>
      <c r="AT71" s="230"/>
      <c r="AU71" s="201"/>
      <c r="AV71" s="201"/>
      <c r="AW71" s="201"/>
      <c r="AX71" s="201"/>
      <c r="AY71" s="1106" t="s">
        <v>629</v>
      </c>
      <c r="AZ71" s="852"/>
      <c r="BA71" s="852"/>
      <c r="BB71" s="852"/>
      <c r="BC71" s="852"/>
      <c r="BD71" s="852"/>
      <c r="BE71" s="852"/>
      <c r="BF71" s="852"/>
      <c r="BG71" s="852"/>
      <c r="BH71" s="201"/>
      <c r="BI71" s="201"/>
      <c r="BJ71" s="230"/>
      <c r="BK71" s="201"/>
      <c r="BL71" s="201"/>
      <c r="BM71" s="201"/>
      <c r="BN71" s="201"/>
      <c r="BO71" s="201"/>
      <c r="BP71" s="201"/>
      <c r="BQ71" s="201"/>
    </row>
    <row r="72" spans="4:69" ht="22.15" customHeight="1">
      <c r="G72" s="201"/>
      <c r="H72" s="201"/>
      <c r="I72" s="230"/>
      <c r="J72" s="201"/>
      <c r="K72" s="237"/>
      <c r="L72" s="221"/>
      <c r="Q72" s="1106"/>
      <c r="R72" s="1106"/>
      <c r="S72" s="1106"/>
      <c r="T72" s="1106"/>
      <c r="U72" s="1106"/>
      <c r="V72" s="1106"/>
      <c r="W72" s="1106"/>
      <c r="Z72" s="201"/>
      <c r="AA72" s="201"/>
      <c r="AB72" s="201"/>
      <c r="AC72" s="201"/>
      <c r="AD72" s="230"/>
      <c r="AE72" s="201"/>
      <c r="AF72" s="201"/>
      <c r="AG72" s="201"/>
      <c r="AH72" s="201"/>
      <c r="AI72" s="201"/>
      <c r="AJ72" s="201"/>
      <c r="AK72" s="201"/>
      <c r="AL72" s="201"/>
      <c r="AM72" s="201"/>
      <c r="AN72" s="201"/>
      <c r="AO72" s="201"/>
      <c r="AP72" s="201"/>
      <c r="AQ72" s="201"/>
      <c r="AR72" s="201"/>
      <c r="AS72" s="201"/>
      <c r="AT72" s="230"/>
      <c r="AU72" s="201"/>
      <c r="AV72" s="201"/>
      <c r="AW72" s="201"/>
      <c r="AX72" s="201"/>
      <c r="AY72" s="852"/>
      <c r="AZ72" s="852"/>
      <c r="BA72" s="852"/>
      <c r="BB72" s="852"/>
      <c r="BC72" s="852"/>
      <c r="BD72" s="852"/>
      <c r="BE72" s="852"/>
      <c r="BF72" s="852"/>
      <c r="BG72" s="852"/>
      <c r="BH72" s="201"/>
      <c r="BI72" s="201"/>
      <c r="BJ72" s="230"/>
      <c r="BK72" s="201"/>
      <c r="BL72" s="201"/>
      <c r="BM72" s="201"/>
      <c r="BN72" s="201"/>
      <c r="BO72" s="201"/>
      <c r="BP72" s="201"/>
      <c r="BQ72" s="201"/>
    </row>
    <row r="73" spans="4:69" ht="22.15" customHeight="1">
      <c r="G73" s="201"/>
      <c r="H73" s="201"/>
      <c r="I73" s="230"/>
      <c r="J73" s="201"/>
      <c r="K73" s="237"/>
      <c r="L73" s="221"/>
      <c r="Q73" s="1106"/>
      <c r="R73" s="1106"/>
      <c r="S73" s="1106"/>
      <c r="T73" s="1106"/>
      <c r="U73" s="1106"/>
      <c r="V73" s="1106"/>
      <c r="W73" s="1106"/>
      <c r="Z73" s="201"/>
      <c r="AA73" s="201"/>
      <c r="AB73" s="201"/>
      <c r="AC73" s="201"/>
      <c r="AD73" s="230"/>
      <c r="AE73" s="201"/>
      <c r="AF73" s="201"/>
      <c r="AG73" s="201"/>
      <c r="AH73" s="201"/>
      <c r="AI73" s="201"/>
      <c r="AJ73" s="201"/>
      <c r="AK73" s="201"/>
      <c r="AL73" s="201"/>
      <c r="AM73" s="201"/>
      <c r="AN73" s="201"/>
      <c r="AO73" s="201"/>
      <c r="AP73" s="201"/>
      <c r="AQ73" s="201"/>
      <c r="AR73" s="201"/>
      <c r="AS73" s="201"/>
      <c r="AT73" s="230"/>
      <c r="AU73" s="201"/>
      <c r="AV73" s="201"/>
      <c r="AW73" s="201"/>
      <c r="AX73" s="201"/>
      <c r="AY73" s="852"/>
      <c r="AZ73" s="852"/>
      <c r="BA73" s="852"/>
      <c r="BB73" s="852"/>
      <c r="BC73" s="852"/>
      <c r="BD73" s="852"/>
      <c r="BE73" s="852"/>
      <c r="BF73" s="852"/>
      <c r="BG73" s="852"/>
      <c r="BH73" s="201"/>
      <c r="BI73" s="201"/>
      <c r="BJ73" s="230"/>
      <c r="BK73" s="201"/>
      <c r="BL73" s="201"/>
      <c r="BM73" s="201"/>
      <c r="BN73" s="201"/>
      <c r="BO73" s="201"/>
      <c r="BP73" s="201"/>
      <c r="BQ73" s="201"/>
    </row>
    <row r="74" spans="4:69" ht="22.15" customHeight="1">
      <c r="E74" s="426"/>
      <c r="F74" s="426"/>
      <c r="G74" s="222"/>
      <c r="H74" s="222"/>
      <c r="I74" s="245"/>
      <c r="J74" s="222"/>
      <c r="K74" s="437"/>
      <c r="L74" s="239"/>
      <c r="M74" s="426"/>
      <c r="N74" s="426"/>
      <c r="Q74" s="1106"/>
      <c r="R74" s="1106"/>
      <c r="S74" s="1106"/>
      <c r="T74" s="1106"/>
      <c r="U74" s="1106"/>
      <c r="V74" s="1106"/>
      <c r="W74" s="1106"/>
      <c r="Z74" s="201"/>
      <c r="AA74" s="201"/>
      <c r="AB74" s="201"/>
      <c r="AC74" s="201"/>
      <c r="AD74" s="230"/>
      <c r="AE74" s="201"/>
      <c r="AF74" s="201"/>
      <c r="AG74" s="201"/>
      <c r="AH74" s="201"/>
      <c r="AI74" s="201"/>
      <c r="AJ74" s="201"/>
      <c r="AK74" s="201"/>
      <c r="AL74" s="201"/>
      <c r="AM74" s="201"/>
      <c r="AN74" s="201"/>
      <c r="AO74" s="201"/>
      <c r="AP74" s="201"/>
      <c r="AQ74" s="201"/>
      <c r="AR74" s="201"/>
      <c r="AS74" s="201"/>
      <c r="AT74" s="230"/>
      <c r="AU74" s="201"/>
      <c r="AV74" s="201"/>
      <c r="AW74" s="201"/>
      <c r="AX74" s="201"/>
      <c r="AY74" s="852"/>
      <c r="AZ74" s="852"/>
      <c r="BA74" s="852"/>
      <c r="BB74" s="852"/>
      <c r="BC74" s="852"/>
      <c r="BD74" s="852"/>
      <c r="BE74" s="852"/>
      <c r="BF74" s="852"/>
      <c r="BG74" s="852"/>
      <c r="BH74" s="201"/>
      <c r="BI74" s="201"/>
      <c r="BJ74" s="230"/>
      <c r="BK74" s="201"/>
      <c r="BL74" s="201"/>
      <c r="BM74" s="201"/>
      <c r="BN74" s="201"/>
      <c r="BO74" s="201"/>
      <c r="BP74" s="201"/>
      <c r="BQ74" s="201"/>
    </row>
    <row r="75" spans="4:69" ht="22.15" customHeight="1">
      <c r="D75" s="438"/>
      <c r="G75" s="201"/>
      <c r="H75" s="851" t="s">
        <v>361</v>
      </c>
      <c r="I75" s="851"/>
      <c r="J75" s="851"/>
      <c r="K75" s="851"/>
      <c r="L75" s="221"/>
      <c r="M75" s="201"/>
      <c r="N75" s="230"/>
      <c r="O75" s="201"/>
      <c r="P75" s="237"/>
      <c r="Q75" s="1106"/>
      <c r="R75" s="1106"/>
      <c r="S75" s="1106"/>
      <c r="T75" s="1106"/>
      <c r="U75" s="1106"/>
      <c r="V75" s="1106"/>
      <c r="W75" s="1106"/>
      <c r="X75" s="201"/>
      <c r="Y75" s="201"/>
      <c r="Z75" s="201"/>
      <c r="AA75" s="201"/>
      <c r="AB75" s="201"/>
      <c r="AC75" s="201"/>
      <c r="AD75" s="230"/>
      <c r="AE75" s="201"/>
      <c r="AF75" s="201"/>
      <c r="AG75" s="201"/>
      <c r="AH75" s="201"/>
      <c r="AI75" s="201"/>
      <c r="AJ75" s="201"/>
      <c r="AK75" s="201"/>
      <c r="AL75" s="201"/>
      <c r="AM75" s="201"/>
      <c r="AN75" s="201"/>
      <c r="AO75" s="201"/>
      <c r="AP75" s="201"/>
      <c r="AQ75" s="201"/>
      <c r="AR75" s="201"/>
      <c r="AS75" s="201"/>
      <c r="AT75" s="230"/>
      <c r="AU75" s="201"/>
      <c r="AV75" s="201"/>
      <c r="AW75" s="201"/>
      <c r="AX75" s="201"/>
      <c r="AY75" s="852"/>
      <c r="AZ75" s="852"/>
      <c r="BA75" s="852"/>
      <c r="BB75" s="852"/>
      <c r="BC75" s="852"/>
      <c r="BD75" s="852"/>
      <c r="BE75" s="852"/>
      <c r="BF75" s="852"/>
      <c r="BG75" s="852"/>
      <c r="BH75" s="201"/>
      <c r="BI75" s="201"/>
      <c r="BJ75" s="230"/>
      <c r="BK75" s="201"/>
      <c r="BL75" s="201"/>
      <c r="BM75" s="201"/>
      <c r="BN75" s="201"/>
      <c r="BO75" s="201"/>
      <c r="BP75" s="201"/>
      <c r="BQ75" s="201"/>
    </row>
    <row r="76" spans="4:69" ht="22.15" customHeight="1">
      <c r="D76" s="438"/>
      <c r="G76" s="201"/>
      <c r="H76" s="851"/>
      <c r="I76" s="851"/>
      <c r="J76" s="851"/>
      <c r="K76" s="851"/>
      <c r="L76" s="221"/>
      <c r="M76" s="201"/>
      <c r="N76" s="230"/>
      <c r="O76" s="201"/>
      <c r="P76" s="201"/>
      <c r="Q76" s="201"/>
      <c r="R76" s="201"/>
      <c r="S76" s="201"/>
      <c r="T76" s="201"/>
      <c r="U76" s="201"/>
      <c r="V76" s="201"/>
      <c r="W76" s="201"/>
      <c r="X76" s="201"/>
      <c r="Y76" s="201"/>
      <c r="Z76" s="201"/>
      <c r="AA76" s="201"/>
      <c r="AB76" s="201"/>
      <c r="AC76" s="201"/>
      <c r="AD76" s="230"/>
      <c r="AE76" s="201"/>
      <c r="AF76" s="201"/>
      <c r="AG76" s="201"/>
      <c r="AH76" s="201"/>
      <c r="AI76" s="201"/>
      <c r="AJ76" s="201"/>
      <c r="AK76" s="201"/>
      <c r="AL76" s="201"/>
      <c r="AM76" s="201"/>
      <c r="AN76" s="201"/>
      <c r="AO76" s="201"/>
      <c r="AP76" s="201"/>
      <c r="AQ76" s="201"/>
      <c r="AR76" s="201"/>
      <c r="AS76" s="201"/>
      <c r="AT76" s="230"/>
      <c r="AU76" s="201"/>
      <c r="AV76" s="201"/>
      <c r="AW76" s="201"/>
      <c r="AX76" s="201"/>
      <c r="AY76" s="201"/>
      <c r="AZ76" s="201"/>
      <c r="BA76" s="201"/>
      <c r="BB76" s="201"/>
      <c r="BC76" s="201"/>
      <c r="BD76" s="201"/>
      <c r="BE76" s="201"/>
      <c r="BF76" s="201"/>
      <c r="BG76" s="201"/>
      <c r="BH76" s="201"/>
      <c r="BI76" s="201"/>
      <c r="BJ76" s="230"/>
      <c r="BK76" s="201"/>
      <c r="BL76" s="201"/>
      <c r="BM76" s="201"/>
      <c r="BN76" s="201"/>
      <c r="BO76" s="153"/>
      <c r="BP76" s="153"/>
      <c r="BQ76" s="153"/>
    </row>
    <row r="77" spans="4:69" ht="22.15" customHeight="1">
      <c r="D77" s="438"/>
      <c r="G77" s="201"/>
      <c r="H77" s="201"/>
      <c r="I77" s="846"/>
      <c r="J77" s="846"/>
      <c r="K77" s="242">
        <v>10</v>
      </c>
      <c r="L77" s="852"/>
      <c r="M77" s="852"/>
      <c r="N77" s="230"/>
      <c r="O77" s="201"/>
      <c r="P77" s="852"/>
      <c r="Q77" s="852"/>
      <c r="R77" s="242"/>
      <c r="S77" s="850"/>
      <c r="T77" s="850"/>
      <c r="U77" s="201"/>
      <c r="V77" s="201"/>
      <c r="W77" s="201"/>
      <c r="X77" s="201"/>
      <c r="Y77" s="850"/>
      <c r="Z77" s="850"/>
      <c r="AA77" s="201"/>
      <c r="AB77" s="852"/>
      <c r="AC77" s="852"/>
      <c r="AD77" s="230"/>
      <c r="AE77" s="201"/>
      <c r="AF77" s="852"/>
      <c r="AG77" s="852"/>
      <c r="AH77" s="201"/>
      <c r="AI77" s="850"/>
      <c r="AJ77" s="850"/>
      <c r="AK77" s="201"/>
      <c r="AL77" s="201"/>
      <c r="AM77" s="201"/>
      <c r="AN77" s="201"/>
      <c r="AO77" s="850"/>
      <c r="AP77" s="850"/>
      <c r="AQ77" s="201"/>
      <c r="AR77" s="852"/>
      <c r="AS77" s="852"/>
      <c r="AT77" s="230"/>
      <c r="AU77" s="201"/>
      <c r="AV77" s="852"/>
      <c r="AW77" s="852"/>
      <c r="AX77" s="201"/>
      <c r="AY77" s="201"/>
      <c r="AZ77" s="201"/>
      <c r="BA77" s="201"/>
      <c r="BB77" s="201"/>
      <c r="BC77" s="201"/>
      <c r="BD77" s="201"/>
      <c r="BE77" s="850"/>
      <c r="BF77" s="850"/>
      <c r="BG77" s="201"/>
      <c r="BH77" s="852"/>
      <c r="BI77" s="852"/>
      <c r="BJ77" s="230"/>
      <c r="BK77" s="201"/>
      <c r="BL77" s="852"/>
      <c r="BM77" s="852"/>
      <c r="BN77" s="201"/>
      <c r="BO77" s="853"/>
      <c r="BP77" s="853"/>
      <c r="BQ77" s="77"/>
    </row>
    <row r="78" spans="4:69" ht="22.15" customHeight="1">
      <c r="D78" s="438"/>
      <c r="G78" s="201"/>
      <c r="H78" s="201"/>
      <c r="I78" s="846"/>
      <c r="J78" s="846"/>
      <c r="K78" s="242"/>
      <c r="L78" s="852"/>
      <c r="M78" s="852"/>
      <c r="N78" s="230"/>
      <c r="O78" s="201"/>
      <c r="P78" s="852"/>
      <c r="Q78" s="852"/>
      <c r="R78" s="242"/>
      <c r="S78" s="850"/>
      <c r="T78" s="850"/>
      <c r="U78" s="201"/>
      <c r="V78" s="201"/>
      <c r="W78" s="201"/>
      <c r="X78" s="201"/>
      <c r="Y78" s="850"/>
      <c r="Z78" s="850"/>
      <c r="AA78" s="201"/>
      <c r="AB78" s="852"/>
      <c r="AC78" s="852"/>
      <c r="AD78" s="230"/>
      <c r="AE78" s="201"/>
      <c r="AF78" s="852"/>
      <c r="AG78" s="852"/>
      <c r="AH78" s="201"/>
      <c r="AI78" s="850"/>
      <c r="AJ78" s="850"/>
      <c r="AK78" s="201"/>
      <c r="AL78" s="201"/>
      <c r="AM78" s="201"/>
      <c r="AN78" s="201"/>
      <c r="AO78" s="850"/>
      <c r="AP78" s="850"/>
      <c r="AQ78" s="201"/>
      <c r="AR78" s="852"/>
      <c r="AS78" s="852"/>
      <c r="AT78" s="230"/>
      <c r="AU78" s="201"/>
      <c r="AV78" s="852"/>
      <c r="AW78" s="852"/>
      <c r="AX78" s="201"/>
      <c r="AY78" s="201"/>
      <c r="AZ78" s="201"/>
      <c r="BA78" s="201"/>
      <c r="BB78" s="201"/>
      <c r="BC78" s="201"/>
      <c r="BD78" s="201"/>
      <c r="BE78" s="850"/>
      <c r="BF78" s="850"/>
      <c r="BG78" s="201"/>
      <c r="BH78" s="852"/>
      <c r="BI78" s="852"/>
      <c r="BJ78" s="230"/>
      <c r="BK78" s="201"/>
      <c r="BL78" s="852"/>
      <c r="BM78" s="852"/>
      <c r="BN78" s="201"/>
      <c r="BO78" s="853"/>
      <c r="BP78" s="853"/>
      <c r="BQ78" s="77"/>
    </row>
    <row r="79" spans="4:69" ht="22.15" customHeight="1">
      <c r="D79" s="438"/>
      <c r="G79" s="154"/>
      <c r="H79" s="154"/>
      <c r="I79" s="846"/>
      <c r="J79" s="846"/>
      <c r="K79" s="238"/>
      <c r="L79" s="238"/>
      <c r="M79" s="239"/>
      <c r="N79" s="427"/>
      <c r="O79" s="222"/>
      <c r="P79" s="222"/>
      <c r="Q79" s="845"/>
      <c r="R79" s="845"/>
      <c r="S79" s="850"/>
      <c r="T79" s="850"/>
      <c r="U79" s="201"/>
      <c r="V79" s="201"/>
      <c r="W79" s="201"/>
      <c r="X79" s="201"/>
      <c r="Y79" s="850"/>
      <c r="Z79" s="850"/>
      <c r="AA79" s="845"/>
      <c r="AB79" s="845"/>
      <c r="AC79" s="222"/>
      <c r="AD79" s="245"/>
      <c r="AE79" s="272"/>
      <c r="AF79" s="222"/>
      <c r="AG79" s="854"/>
      <c r="AH79" s="854"/>
      <c r="AI79" s="850"/>
      <c r="AJ79" s="850"/>
      <c r="AK79" s="201"/>
      <c r="AL79" s="201"/>
      <c r="AM79" s="201"/>
      <c r="AN79" s="201"/>
      <c r="AO79" s="850"/>
      <c r="AP79" s="850"/>
      <c r="AQ79" s="854"/>
      <c r="AR79" s="854"/>
      <c r="AS79" s="222"/>
      <c r="AT79" s="245"/>
      <c r="AU79" s="228"/>
      <c r="AV79" s="228"/>
      <c r="AW79" s="855"/>
      <c r="AX79" s="855"/>
      <c r="AY79" s="201"/>
      <c r="AZ79" s="201"/>
      <c r="BA79" s="201"/>
      <c r="BB79" s="201"/>
      <c r="BC79" s="201"/>
      <c r="BD79" s="201"/>
      <c r="BE79" s="850"/>
      <c r="BF79" s="850"/>
      <c r="BG79" s="854"/>
      <c r="BH79" s="854"/>
      <c r="BI79" s="222"/>
      <c r="BJ79" s="245"/>
      <c r="BK79" s="228"/>
      <c r="BL79" s="228"/>
      <c r="BM79" s="855"/>
      <c r="BN79" s="855"/>
      <c r="BO79" s="853"/>
      <c r="BP79" s="853"/>
      <c r="BQ79" s="77"/>
    </row>
    <row r="80" spans="4:69" ht="22.15" customHeight="1">
      <c r="D80" s="438"/>
      <c r="G80" s="201"/>
      <c r="H80" s="201"/>
      <c r="I80" s="201"/>
      <c r="J80" s="230"/>
      <c r="K80" s="201"/>
      <c r="L80" s="201"/>
      <c r="M80" s="851" t="s">
        <v>354</v>
      </c>
      <c r="N80" s="851"/>
      <c r="O80" s="851"/>
      <c r="P80" s="851"/>
      <c r="Q80" s="201"/>
      <c r="R80" s="201"/>
      <c r="S80" s="229"/>
      <c r="T80" s="201"/>
      <c r="U80" s="201"/>
      <c r="V80" s="201"/>
      <c r="W80" s="201"/>
      <c r="X80" s="201"/>
      <c r="Y80" s="201"/>
      <c r="Z80" s="230"/>
      <c r="AA80" s="201"/>
      <c r="AB80" s="201"/>
      <c r="AC80" s="851" t="s">
        <v>611</v>
      </c>
      <c r="AD80" s="851"/>
      <c r="AE80" s="851"/>
      <c r="AF80" s="851"/>
      <c r="AG80" s="201"/>
      <c r="AH80" s="230"/>
      <c r="AI80" s="201"/>
      <c r="AJ80" s="201"/>
      <c r="AK80" s="201"/>
      <c r="AL80" s="201"/>
      <c r="AM80" s="201"/>
      <c r="AN80" s="201"/>
      <c r="AO80" s="201"/>
      <c r="AP80" s="230"/>
      <c r="AQ80" s="201"/>
      <c r="AR80" s="201"/>
      <c r="AS80" s="851" t="s">
        <v>355</v>
      </c>
      <c r="AT80" s="851"/>
      <c r="AU80" s="851"/>
      <c r="AV80" s="851"/>
      <c r="AW80" s="201"/>
      <c r="AX80" s="201"/>
      <c r="AY80" s="231"/>
      <c r="AZ80" s="201"/>
      <c r="BA80" s="201"/>
      <c r="BB80" s="201"/>
      <c r="BC80" s="201"/>
      <c r="BD80" s="201"/>
      <c r="BE80" s="201"/>
      <c r="BF80" s="230"/>
      <c r="BG80" s="201"/>
      <c r="BH80" s="201"/>
      <c r="BI80" s="851" t="s">
        <v>612</v>
      </c>
      <c r="BJ80" s="851"/>
      <c r="BK80" s="851"/>
      <c r="BL80" s="851"/>
      <c r="BM80" s="201"/>
      <c r="BN80" s="201"/>
      <c r="BO80" s="229"/>
      <c r="BP80" s="201"/>
      <c r="BQ80" s="201"/>
    </row>
    <row r="81" spans="3:69" ht="22.15" customHeight="1">
      <c r="D81" s="438"/>
      <c r="G81" s="201"/>
      <c r="H81" s="201"/>
      <c r="I81" s="201"/>
      <c r="J81" s="230"/>
      <c r="K81" s="201"/>
      <c r="L81" s="201"/>
      <c r="M81" s="851"/>
      <c r="N81" s="851"/>
      <c r="O81" s="851"/>
      <c r="P81" s="851"/>
      <c r="Q81" s="201"/>
      <c r="R81" s="201"/>
      <c r="S81" s="229"/>
      <c r="T81" s="201"/>
      <c r="U81" s="201"/>
      <c r="V81" s="201"/>
      <c r="W81" s="201"/>
      <c r="X81" s="201"/>
      <c r="Y81" s="201"/>
      <c r="Z81" s="230"/>
      <c r="AA81" s="201"/>
      <c r="AB81" s="201"/>
      <c r="AC81" s="851"/>
      <c r="AD81" s="851"/>
      <c r="AE81" s="851"/>
      <c r="AF81" s="851"/>
      <c r="AG81" s="201"/>
      <c r="AH81" s="230"/>
      <c r="AI81" s="201"/>
      <c r="AJ81" s="201"/>
      <c r="AK81" s="201"/>
      <c r="AL81" s="201"/>
      <c r="AM81" s="201"/>
      <c r="AN81" s="201"/>
      <c r="AO81" s="201"/>
      <c r="AP81" s="230"/>
      <c r="AQ81" s="201"/>
      <c r="AR81" s="201"/>
      <c r="AS81" s="851"/>
      <c r="AT81" s="851"/>
      <c r="AU81" s="851"/>
      <c r="AV81" s="851"/>
      <c r="AW81" s="201"/>
      <c r="AX81" s="201"/>
      <c r="AY81" s="231"/>
      <c r="AZ81" s="201"/>
      <c r="BA81" s="201"/>
      <c r="BB81" s="201"/>
      <c r="BC81" s="201"/>
      <c r="BD81" s="201"/>
      <c r="BE81" s="201"/>
      <c r="BF81" s="230"/>
      <c r="BG81" s="201"/>
      <c r="BH81" s="201"/>
      <c r="BI81" s="851"/>
      <c r="BJ81" s="851"/>
      <c r="BK81" s="851"/>
      <c r="BL81" s="851"/>
      <c r="BM81" s="201"/>
      <c r="BN81" s="201"/>
      <c r="BO81" s="229"/>
      <c r="BP81" s="201"/>
      <c r="BQ81" s="201"/>
    </row>
    <row r="82" spans="3:69" ht="22.15" customHeight="1">
      <c r="D82" s="438"/>
      <c r="G82" s="201"/>
      <c r="H82" s="201"/>
      <c r="I82" s="201"/>
      <c r="J82" s="230"/>
      <c r="K82" s="201"/>
      <c r="L82" s="201"/>
      <c r="M82" s="77"/>
      <c r="N82" s="77"/>
      <c r="O82" s="77"/>
      <c r="P82" s="77"/>
      <c r="Q82" s="201"/>
      <c r="R82" s="201"/>
      <c r="S82" s="229"/>
      <c r="T82" s="201"/>
      <c r="U82" s="201"/>
      <c r="V82" s="201"/>
      <c r="W82" s="201"/>
      <c r="X82" s="201"/>
      <c r="Y82" s="201"/>
      <c r="Z82" s="230"/>
      <c r="AA82" s="201"/>
      <c r="AB82" s="201"/>
      <c r="AC82" s="77"/>
      <c r="AD82" s="77"/>
      <c r="AE82" s="77"/>
      <c r="AF82" s="77"/>
      <c r="AG82" s="201"/>
      <c r="AH82" s="230"/>
      <c r="AI82" s="201"/>
      <c r="AJ82" s="201"/>
      <c r="AK82" s="201"/>
      <c r="AL82" s="201"/>
      <c r="AM82" s="201"/>
      <c r="AN82" s="201"/>
      <c r="AO82" s="201"/>
      <c r="AP82" s="230"/>
      <c r="AQ82" s="201"/>
      <c r="AR82" s="201"/>
      <c r="AS82" s="77"/>
      <c r="AT82" s="77"/>
      <c r="AU82" s="77"/>
      <c r="AV82" s="77"/>
      <c r="AW82" s="201"/>
      <c r="AX82" s="201"/>
      <c r="AY82" s="231"/>
      <c r="AZ82" s="201"/>
      <c r="BA82" s="201"/>
      <c r="BB82" s="201"/>
      <c r="BC82" s="201"/>
      <c r="BD82" s="201"/>
      <c r="BE82" s="201"/>
      <c r="BF82" s="230"/>
      <c r="BG82" s="201"/>
      <c r="BH82" s="201"/>
      <c r="BI82" s="77"/>
      <c r="BJ82" s="77"/>
      <c r="BK82" s="77"/>
      <c r="BL82" s="77"/>
      <c r="BM82" s="201"/>
      <c r="BN82" s="201"/>
      <c r="BO82" s="229"/>
      <c r="BP82" s="201"/>
      <c r="BQ82" s="201"/>
    </row>
    <row r="83" spans="3:69" ht="22.15" customHeight="1">
      <c r="D83" s="438"/>
      <c r="G83" s="201"/>
      <c r="H83" s="201"/>
      <c r="I83" s="201"/>
      <c r="J83" s="230"/>
      <c r="K83" s="201"/>
      <c r="L83" s="201"/>
      <c r="M83" s="77"/>
      <c r="N83" s="77"/>
      <c r="O83" s="77"/>
      <c r="P83" s="77"/>
      <c r="Q83" s="201"/>
      <c r="R83" s="201"/>
      <c r="S83" s="229"/>
      <c r="T83" s="201"/>
      <c r="U83" s="201"/>
      <c r="V83" s="201"/>
      <c r="W83" s="201"/>
      <c r="X83" s="201"/>
      <c r="Y83" s="201"/>
      <c r="Z83" s="230"/>
      <c r="AA83" s="201"/>
      <c r="AB83" s="201"/>
      <c r="AC83" s="77"/>
      <c r="AD83" s="77"/>
      <c r="AE83" s="77"/>
      <c r="AF83" s="77"/>
      <c r="AG83" s="201"/>
      <c r="AH83" s="230"/>
      <c r="AI83" s="201"/>
      <c r="AJ83" s="201"/>
      <c r="AK83" s="201"/>
      <c r="AL83" s="201"/>
      <c r="AM83" s="201"/>
      <c r="AN83" s="201"/>
      <c r="AO83" s="201"/>
      <c r="AP83" s="230"/>
      <c r="AQ83" s="201"/>
      <c r="AR83" s="201"/>
      <c r="AS83" s="77"/>
      <c r="AT83" s="77"/>
      <c r="AU83" s="77"/>
      <c r="AV83" s="77"/>
      <c r="AW83" s="201"/>
      <c r="AX83" s="201"/>
      <c r="AY83" s="231"/>
      <c r="AZ83" s="201"/>
      <c r="BA83" s="201"/>
      <c r="BB83" s="201"/>
      <c r="BC83" s="201"/>
      <c r="BD83" s="201"/>
      <c r="BE83" s="201"/>
      <c r="BF83" s="230"/>
      <c r="BG83" s="201"/>
      <c r="BH83" s="201"/>
      <c r="BI83" s="77"/>
      <c r="BJ83" s="77"/>
      <c r="BK83" s="77"/>
      <c r="BL83" s="77"/>
      <c r="BM83" s="201"/>
      <c r="BN83" s="201"/>
      <c r="BO83" s="229"/>
      <c r="BP83" s="201"/>
      <c r="BQ83" s="201"/>
    </row>
    <row r="84" spans="3:69" ht="21.75" customHeight="1" thickBot="1">
      <c r="D84" s="439"/>
      <c r="G84" s="201"/>
      <c r="H84" s="201"/>
      <c r="I84" s="203"/>
      <c r="J84" s="233"/>
      <c r="K84" s="203"/>
      <c r="L84" s="201"/>
      <c r="M84" s="201"/>
      <c r="N84" s="201"/>
      <c r="O84" s="201"/>
      <c r="P84" s="201"/>
      <c r="Q84" s="201"/>
      <c r="R84" s="201"/>
      <c r="S84" s="232"/>
      <c r="T84" s="201"/>
      <c r="U84" s="201"/>
      <c r="V84" s="201"/>
      <c r="W84" s="201"/>
      <c r="X84" s="201"/>
      <c r="Y84" s="201"/>
      <c r="Z84" s="233"/>
      <c r="AA84" s="201"/>
      <c r="AB84" s="201"/>
      <c r="AC84" s="201"/>
      <c r="AD84" s="201"/>
      <c r="AE84" s="201"/>
      <c r="AF84" s="201"/>
      <c r="AG84" s="201"/>
      <c r="AH84" s="233"/>
      <c r="AI84" s="201"/>
      <c r="AJ84" s="201"/>
      <c r="AK84" s="201"/>
      <c r="AL84" s="201"/>
      <c r="AM84" s="201"/>
      <c r="AN84" s="201"/>
      <c r="AO84" s="203"/>
      <c r="AP84" s="233"/>
      <c r="AQ84" s="203"/>
      <c r="AR84" s="201"/>
      <c r="AS84" s="201"/>
      <c r="AT84" s="201"/>
      <c r="AU84" s="201"/>
      <c r="AV84" s="201"/>
      <c r="AW84" s="201"/>
      <c r="AX84" s="201"/>
      <c r="AY84" s="234"/>
      <c r="AZ84" s="201"/>
      <c r="BA84" s="201"/>
      <c r="BB84" s="201"/>
      <c r="BC84" s="201"/>
      <c r="BD84" s="201"/>
      <c r="BE84" s="203"/>
      <c r="BF84" s="233"/>
      <c r="BG84" s="201"/>
      <c r="BH84" s="201"/>
      <c r="BI84" s="201"/>
      <c r="BJ84" s="201"/>
      <c r="BK84" s="201"/>
      <c r="BL84" s="201"/>
      <c r="BM84" s="201"/>
      <c r="BN84" s="201"/>
      <c r="BO84" s="232"/>
      <c r="BP84" s="201"/>
      <c r="BQ84" s="201"/>
    </row>
    <row r="85" spans="3:69" s="449" customFormat="1" ht="24" customHeight="1">
      <c r="C85" s="1099" t="s">
        <v>643</v>
      </c>
      <c r="D85" s="1100"/>
      <c r="E85" s="1100"/>
      <c r="F85" s="1101"/>
      <c r="G85" s="448"/>
      <c r="H85" s="448"/>
      <c r="I85" s="1099" t="s">
        <v>652</v>
      </c>
      <c r="J85" s="1100"/>
      <c r="K85" s="1100"/>
      <c r="L85" s="1101"/>
      <c r="M85" s="448"/>
      <c r="N85" s="448"/>
      <c r="O85" s="448"/>
      <c r="P85" s="448"/>
      <c r="Q85" s="1099" t="s">
        <v>653</v>
      </c>
      <c r="R85" s="1100"/>
      <c r="S85" s="1100"/>
      <c r="T85" s="1101"/>
      <c r="U85" s="448"/>
      <c r="V85" s="448"/>
      <c r="W85" s="448"/>
      <c r="X85" s="448"/>
      <c r="Y85" s="1099" t="s">
        <v>659</v>
      </c>
      <c r="Z85" s="1100"/>
      <c r="AA85" s="1100"/>
      <c r="AB85" s="1101"/>
      <c r="AC85" s="448"/>
      <c r="AD85" s="448"/>
      <c r="AE85" s="448"/>
      <c r="AF85" s="448"/>
      <c r="AG85" s="1099" t="s">
        <v>656</v>
      </c>
      <c r="AH85" s="1100"/>
      <c r="AI85" s="1100"/>
      <c r="AJ85" s="1101"/>
      <c r="AK85" s="448"/>
      <c r="AL85" s="448"/>
      <c r="AM85" s="448"/>
      <c r="AN85" s="448"/>
      <c r="AO85" s="1099" t="s">
        <v>655</v>
      </c>
      <c r="AP85" s="1100"/>
      <c r="AQ85" s="1100"/>
      <c r="AR85" s="1101"/>
      <c r="AS85" s="448"/>
      <c r="AT85" s="448"/>
      <c r="AU85" s="448"/>
      <c r="AV85" s="448"/>
      <c r="AW85" s="1099" t="s">
        <v>658</v>
      </c>
      <c r="AX85" s="1100"/>
      <c r="AY85" s="1100"/>
      <c r="AZ85" s="1101"/>
      <c r="BA85" s="448"/>
      <c r="BB85" s="448"/>
      <c r="BC85" s="448"/>
      <c r="BD85" s="448"/>
      <c r="BE85" s="1099" t="s">
        <v>657</v>
      </c>
      <c r="BF85" s="1100"/>
      <c r="BG85" s="1100"/>
      <c r="BH85" s="1101"/>
      <c r="BI85" s="448"/>
      <c r="BJ85" s="448"/>
      <c r="BK85" s="448"/>
      <c r="BL85" s="448"/>
      <c r="BM85" s="1099" t="s">
        <v>654</v>
      </c>
      <c r="BN85" s="1100"/>
      <c r="BO85" s="1100"/>
      <c r="BP85" s="1101"/>
      <c r="BQ85" s="448"/>
    </row>
    <row r="86" spans="3:69" s="449" customFormat="1" ht="24" customHeight="1">
      <c r="C86" s="1102"/>
      <c r="D86" s="1103"/>
      <c r="E86" s="1103"/>
      <c r="F86" s="1104"/>
      <c r="G86" s="448"/>
      <c r="H86" s="448"/>
      <c r="I86" s="1102"/>
      <c r="J86" s="1103"/>
      <c r="K86" s="1103"/>
      <c r="L86" s="1104"/>
      <c r="M86" s="448"/>
      <c r="N86" s="448"/>
      <c r="O86" s="448"/>
      <c r="P86" s="448"/>
      <c r="Q86" s="1102"/>
      <c r="R86" s="1103"/>
      <c r="S86" s="1103"/>
      <c r="T86" s="1104"/>
      <c r="U86" s="448"/>
      <c r="V86" s="448"/>
      <c r="W86" s="448"/>
      <c r="X86" s="448"/>
      <c r="Y86" s="1102"/>
      <c r="Z86" s="1103"/>
      <c r="AA86" s="1103"/>
      <c r="AB86" s="1104"/>
      <c r="AC86" s="448"/>
      <c r="AD86" s="448"/>
      <c r="AE86" s="448"/>
      <c r="AF86" s="448"/>
      <c r="AG86" s="1102"/>
      <c r="AH86" s="1103"/>
      <c r="AI86" s="1103"/>
      <c r="AJ86" s="1104"/>
      <c r="AK86" s="448"/>
      <c r="AL86" s="448"/>
      <c r="AM86" s="448"/>
      <c r="AN86" s="448"/>
      <c r="AO86" s="1102"/>
      <c r="AP86" s="1103"/>
      <c r="AQ86" s="1103"/>
      <c r="AR86" s="1104"/>
      <c r="AS86" s="448"/>
      <c r="AT86" s="448"/>
      <c r="AU86" s="448"/>
      <c r="AV86" s="448"/>
      <c r="AW86" s="1102"/>
      <c r="AX86" s="1103"/>
      <c r="AY86" s="1103"/>
      <c r="AZ86" s="1104"/>
      <c r="BA86" s="448"/>
      <c r="BB86" s="448"/>
      <c r="BC86" s="448"/>
      <c r="BD86" s="448"/>
      <c r="BE86" s="1102"/>
      <c r="BF86" s="1103"/>
      <c r="BG86" s="1103"/>
      <c r="BH86" s="1104"/>
      <c r="BI86" s="448"/>
      <c r="BJ86" s="448"/>
      <c r="BK86" s="448"/>
      <c r="BL86" s="448"/>
      <c r="BM86" s="1102"/>
      <c r="BN86" s="1103"/>
      <c r="BO86" s="1103"/>
      <c r="BP86" s="1104"/>
      <c r="BQ86" s="448"/>
    </row>
    <row r="87" spans="3:69" ht="22.15" customHeight="1">
      <c r="C87" s="862"/>
      <c r="D87" s="863"/>
      <c r="E87" s="863"/>
      <c r="F87" s="864"/>
      <c r="G87" s="78"/>
      <c r="H87" s="78"/>
      <c r="I87" s="862"/>
      <c r="J87" s="863"/>
      <c r="K87" s="863"/>
      <c r="L87" s="864"/>
      <c r="M87" s="201"/>
      <c r="N87" s="201"/>
      <c r="O87" s="201"/>
      <c r="P87" s="201"/>
      <c r="Q87" s="862"/>
      <c r="R87" s="863"/>
      <c r="S87" s="863"/>
      <c r="T87" s="864"/>
      <c r="U87" s="201"/>
      <c r="V87" s="201"/>
      <c r="W87" s="201"/>
      <c r="X87" s="201"/>
      <c r="Y87" s="871"/>
      <c r="Z87" s="872"/>
      <c r="AA87" s="872"/>
      <c r="AB87" s="873"/>
      <c r="AC87" s="201"/>
      <c r="AD87" s="201"/>
      <c r="AE87" s="201"/>
      <c r="AF87" s="201"/>
      <c r="AG87" s="871"/>
      <c r="AH87" s="872"/>
      <c r="AI87" s="872"/>
      <c r="AJ87" s="873"/>
      <c r="AK87" s="201"/>
      <c r="AL87" s="201"/>
      <c r="AM87" s="201"/>
      <c r="AN87" s="201"/>
      <c r="AO87" s="871"/>
      <c r="AP87" s="872"/>
      <c r="AQ87" s="872"/>
      <c r="AR87" s="873"/>
      <c r="AS87" s="201"/>
      <c r="AT87" s="201"/>
      <c r="AU87" s="201"/>
      <c r="AV87" s="201"/>
      <c r="AW87" s="871"/>
      <c r="AX87" s="872"/>
      <c r="AY87" s="872"/>
      <c r="AZ87" s="873"/>
      <c r="BA87" s="201"/>
      <c r="BB87" s="201"/>
      <c r="BC87" s="201"/>
      <c r="BD87" s="201"/>
      <c r="BE87" s="871"/>
      <c r="BF87" s="872"/>
      <c r="BG87" s="872"/>
      <c r="BH87" s="873"/>
      <c r="BI87" s="201"/>
      <c r="BJ87" s="201"/>
      <c r="BK87" s="201"/>
      <c r="BL87" s="201"/>
      <c r="BM87" s="871"/>
      <c r="BN87" s="872"/>
      <c r="BO87" s="872"/>
      <c r="BP87" s="873"/>
      <c r="BQ87" s="314"/>
    </row>
    <row r="88" spans="3:69" ht="22.15" customHeight="1">
      <c r="C88" s="865"/>
      <c r="D88" s="866"/>
      <c r="E88" s="866"/>
      <c r="F88" s="867"/>
      <c r="G88" s="78"/>
      <c r="H88" s="78"/>
      <c r="I88" s="865"/>
      <c r="J88" s="866"/>
      <c r="K88" s="866"/>
      <c r="L88" s="867"/>
      <c r="M88" s="201"/>
      <c r="N88" s="201"/>
      <c r="O88" s="201"/>
      <c r="P88" s="201"/>
      <c r="Q88" s="865"/>
      <c r="R88" s="866"/>
      <c r="S88" s="866"/>
      <c r="T88" s="867"/>
      <c r="U88" s="201"/>
      <c r="V88" s="201"/>
      <c r="W88" s="201"/>
      <c r="X88" s="201"/>
      <c r="Y88" s="874"/>
      <c r="Z88" s="875"/>
      <c r="AA88" s="875"/>
      <c r="AB88" s="876"/>
      <c r="AC88" s="201"/>
      <c r="AD88" s="201"/>
      <c r="AE88" s="201"/>
      <c r="AF88" s="201"/>
      <c r="AG88" s="874"/>
      <c r="AH88" s="875"/>
      <c r="AI88" s="875"/>
      <c r="AJ88" s="876"/>
      <c r="AK88" s="201"/>
      <c r="AL88" s="201"/>
      <c r="AM88" s="201"/>
      <c r="AN88" s="201"/>
      <c r="AO88" s="874"/>
      <c r="AP88" s="875"/>
      <c r="AQ88" s="875"/>
      <c r="AR88" s="876"/>
      <c r="AS88" s="201"/>
      <c r="AT88" s="201"/>
      <c r="AU88" s="201"/>
      <c r="AV88" s="201"/>
      <c r="AW88" s="874"/>
      <c r="AX88" s="875"/>
      <c r="AY88" s="875"/>
      <c r="AZ88" s="876"/>
      <c r="BA88" s="201"/>
      <c r="BB88" s="201"/>
      <c r="BC88" s="201"/>
      <c r="BD88" s="201"/>
      <c r="BE88" s="874"/>
      <c r="BF88" s="875"/>
      <c r="BG88" s="875"/>
      <c r="BH88" s="876"/>
      <c r="BI88" s="201"/>
      <c r="BJ88" s="201"/>
      <c r="BK88" s="201"/>
      <c r="BL88" s="201"/>
      <c r="BM88" s="874"/>
      <c r="BN88" s="875"/>
      <c r="BO88" s="875"/>
      <c r="BP88" s="876"/>
      <c r="BQ88" s="314"/>
    </row>
    <row r="89" spans="3:69" ht="22.15" customHeight="1">
      <c r="C89" s="865"/>
      <c r="D89" s="866"/>
      <c r="E89" s="866"/>
      <c r="F89" s="867"/>
      <c r="G89" s="78"/>
      <c r="H89" s="78"/>
      <c r="I89" s="865"/>
      <c r="J89" s="866"/>
      <c r="K89" s="866"/>
      <c r="L89" s="867"/>
      <c r="M89" s="201"/>
      <c r="N89" s="201"/>
      <c r="O89" s="201"/>
      <c r="P89" s="201"/>
      <c r="Q89" s="865"/>
      <c r="R89" s="866"/>
      <c r="S89" s="866"/>
      <c r="T89" s="867"/>
      <c r="U89" s="201"/>
      <c r="V89" s="201"/>
      <c r="W89" s="201"/>
      <c r="X89" s="201"/>
      <c r="Y89" s="874"/>
      <c r="Z89" s="875"/>
      <c r="AA89" s="875"/>
      <c r="AB89" s="876"/>
      <c r="AC89" s="201"/>
      <c r="AD89" s="201"/>
      <c r="AE89" s="201"/>
      <c r="AF89" s="201"/>
      <c r="AG89" s="874"/>
      <c r="AH89" s="875"/>
      <c r="AI89" s="875"/>
      <c r="AJ89" s="876"/>
      <c r="AK89" s="201"/>
      <c r="AL89" s="201"/>
      <c r="AM89" s="201"/>
      <c r="AN89" s="201"/>
      <c r="AO89" s="874"/>
      <c r="AP89" s="875"/>
      <c r="AQ89" s="875"/>
      <c r="AR89" s="876"/>
      <c r="AS89" s="201"/>
      <c r="AT89" s="201"/>
      <c r="AU89" s="201"/>
      <c r="AV89" s="201"/>
      <c r="AW89" s="874"/>
      <c r="AX89" s="875"/>
      <c r="AY89" s="875"/>
      <c r="AZ89" s="876"/>
      <c r="BA89" s="201"/>
      <c r="BB89" s="201"/>
      <c r="BC89" s="201"/>
      <c r="BD89" s="201"/>
      <c r="BE89" s="874"/>
      <c r="BF89" s="875"/>
      <c r="BG89" s="875"/>
      <c r="BH89" s="876"/>
      <c r="BI89" s="201"/>
      <c r="BJ89" s="201"/>
      <c r="BK89" s="201"/>
      <c r="BL89" s="201"/>
      <c r="BM89" s="874"/>
      <c r="BN89" s="875"/>
      <c r="BO89" s="875"/>
      <c r="BP89" s="876"/>
      <c r="BQ89" s="314"/>
    </row>
    <row r="90" spans="3:69" ht="22.15" customHeight="1">
      <c r="C90" s="865"/>
      <c r="D90" s="866"/>
      <c r="E90" s="866"/>
      <c r="F90" s="867"/>
      <c r="G90" s="78"/>
      <c r="H90" s="78"/>
      <c r="I90" s="865"/>
      <c r="J90" s="866"/>
      <c r="K90" s="866"/>
      <c r="L90" s="867"/>
      <c r="M90" s="201"/>
      <c r="N90" s="201"/>
      <c r="O90" s="201"/>
      <c r="P90" s="201"/>
      <c r="Q90" s="865"/>
      <c r="R90" s="866"/>
      <c r="S90" s="866"/>
      <c r="T90" s="867"/>
      <c r="U90" s="201"/>
      <c r="V90" s="201"/>
      <c r="W90" s="201"/>
      <c r="X90" s="201"/>
      <c r="Y90" s="874"/>
      <c r="Z90" s="875"/>
      <c r="AA90" s="875"/>
      <c r="AB90" s="876"/>
      <c r="AC90" s="201"/>
      <c r="AD90" s="201"/>
      <c r="AE90" s="201"/>
      <c r="AF90" s="201"/>
      <c r="AG90" s="874"/>
      <c r="AH90" s="875"/>
      <c r="AI90" s="875"/>
      <c r="AJ90" s="876"/>
      <c r="AK90" s="201"/>
      <c r="AL90" s="201"/>
      <c r="AM90" s="201"/>
      <c r="AN90" s="201"/>
      <c r="AO90" s="874"/>
      <c r="AP90" s="875"/>
      <c r="AQ90" s="875"/>
      <c r="AR90" s="876"/>
      <c r="AS90" s="201"/>
      <c r="AT90" s="201"/>
      <c r="AU90" s="201"/>
      <c r="AV90" s="201"/>
      <c r="AW90" s="874"/>
      <c r="AX90" s="875"/>
      <c r="AY90" s="875"/>
      <c r="AZ90" s="876"/>
      <c r="BA90" s="201"/>
      <c r="BB90" s="201"/>
      <c r="BC90" s="201"/>
      <c r="BD90" s="201"/>
      <c r="BE90" s="874"/>
      <c r="BF90" s="875"/>
      <c r="BG90" s="875"/>
      <c r="BH90" s="876"/>
      <c r="BI90" s="201"/>
      <c r="BJ90" s="201"/>
      <c r="BK90" s="201"/>
      <c r="BL90" s="201"/>
      <c r="BM90" s="874"/>
      <c r="BN90" s="875"/>
      <c r="BO90" s="875"/>
      <c r="BP90" s="876"/>
      <c r="BQ90" s="314"/>
    </row>
    <row r="91" spans="3:69" ht="22.15" customHeight="1">
      <c r="C91" s="865"/>
      <c r="D91" s="866"/>
      <c r="E91" s="866"/>
      <c r="F91" s="867"/>
      <c r="G91" s="78"/>
      <c r="H91" s="78"/>
      <c r="I91" s="865"/>
      <c r="J91" s="866"/>
      <c r="K91" s="866"/>
      <c r="L91" s="867"/>
      <c r="M91" s="201"/>
      <c r="N91" s="201"/>
      <c r="O91" s="201"/>
      <c r="P91" s="201"/>
      <c r="Q91" s="865"/>
      <c r="R91" s="866"/>
      <c r="S91" s="866"/>
      <c r="T91" s="867"/>
      <c r="U91" s="201"/>
      <c r="V91" s="201"/>
      <c r="W91" s="201"/>
      <c r="X91" s="201"/>
      <c r="Y91" s="874"/>
      <c r="Z91" s="875"/>
      <c r="AA91" s="875"/>
      <c r="AB91" s="876"/>
      <c r="AC91" s="201"/>
      <c r="AD91" s="201"/>
      <c r="AE91" s="201"/>
      <c r="AF91" s="201"/>
      <c r="AG91" s="874"/>
      <c r="AH91" s="875"/>
      <c r="AI91" s="875"/>
      <c r="AJ91" s="876"/>
      <c r="AK91" s="201"/>
      <c r="AL91" s="201"/>
      <c r="AM91" s="201"/>
      <c r="AN91" s="201"/>
      <c r="AO91" s="874"/>
      <c r="AP91" s="875"/>
      <c r="AQ91" s="875"/>
      <c r="AR91" s="876"/>
      <c r="AS91" s="201"/>
      <c r="AT91" s="201"/>
      <c r="AU91" s="201"/>
      <c r="AV91" s="201"/>
      <c r="AW91" s="874"/>
      <c r="AX91" s="875"/>
      <c r="AY91" s="875"/>
      <c r="AZ91" s="876"/>
      <c r="BA91" s="201"/>
      <c r="BB91" s="201"/>
      <c r="BC91" s="201"/>
      <c r="BD91" s="201"/>
      <c r="BE91" s="874"/>
      <c r="BF91" s="875"/>
      <c r="BG91" s="875"/>
      <c r="BH91" s="876"/>
      <c r="BI91" s="201"/>
      <c r="BJ91" s="201"/>
      <c r="BK91" s="201"/>
      <c r="BL91" s="201"/>
      <c r="BM91" s="874"/>
      <c r="BN91" s="875"/>
      <c r="BO91" s="875"/>
      <c r="BP91" s="876"/>
      <c r="BQ91" s="314"/>
    </row>
    <row r="92" spans="3:69" ht="22.15" customHeight="1">
      <c r="C92" s="865"/>
      <c r="D92" s="866"/>
      <c r="E92" s="866"/>
      <c r="F92" s="867"/>
      <c r="G92" s="78"/>
      <c r="H92" s="78"/>
      <c r="I92" s="865"/>
      <c r="J92" s="866"/>
      <c r="K92" s="866"/>
      <c r="L92" s="867"/>
      <c r="M92" s="201"/>
      <c r="N92" s="201"/>
      <c r="O92" s="201"/>
      <c r="P92" s="201"/>
      <c r="Q92" s="865"/>
      <c r="R92" s="866"/>
      <c r="S92" s="866"/>
      <c r="T92" s="867"/>
      <c r="U92" s="201"/>
      <c r="V92" s="201"/>
      <c r="W92" s="201"/>
      <c r="X92" s="201"/>
      <c r="Y92" s="874"/>
      <c r="Z92" s="875"/>
      <c r="AA92" s="875"/>
      <c r="AB92" s="876"/>
      <c r="AC92" s="201"/>
      <c r="AD92" s="201"/>
      <c r="AE92" s="201"/>
      <c r="AF92" s="201"/>
      <c r="AG92" s="874"/>
      <c r="AH92" s="875"/>
      <c r="AI92" s="875"/>
      <c r="AJ92" s="876"/>
      <c r="AK92" s="201"/>
      <c r="AL92" s="201"/>
      <c r="AM92" s="201"/>
      <c r="AN92" s="201"/>
      <c r="AO92" s="874"/>
      <c r="AP92" s="875"/>
      <c r="AQ92" s="875"/>
      <c r="AR92" s="876"/>
      <c r="AS92" s="201"/>
      <c r="AT92" s="201"/>
      <c r="AU92" s="201"/>
      <c r="AV92" s="201"/>
      <c r="AW92" s="874"/>
      <c r="AX92" s="875"/>
      <c r="AY92" s="875"/>
      <c r="AZ92" s="876"/>
      <c r="BA92" s="201"/>
      <c r="BB92" s="201"/>
      <c r="BC92" s="201"/>
      <c r="BD92" s="201"/>
      <c r="BE92" s="874"/>
      <c r="BF92" s="875"/>
      <c r="BG92" s="875"/>
      <c r="BH92" s="876"/>
      <c r="BI92" s="201"/>
      <c r="BJ92" s="201"/>
      <c r="BK92" s="201"/>
      <c r="BL92" s="201"/>
      <c r="BM92" s="874"/>
      <c r="BN92" s="875"/>
      <c r="BO92" s="875"/>
      <c r="BP92" s="876"/>
      <c r="BQ92" s="314"/>
    </row>
    <row r="93" spans="3:69" ht="22.15" customHeight="1">
      <c r="C93" s="865"/>
      <c r="D93" s="866"/>
      <c r="E93" s="866"/>
      <c r="F93" s="867"/>
      <c r="G93" s="78"/>
      <c r="H93" s="78"/>
      <c r="I93" s="865"/>
      <c r="J93" s="866"/>
      <c r="K93" s="866"/>
      <c r="L93" s="867"/>
      <c r="M93" s="201"/>
      <c r="N93" s="201"/>
      <c r="O93" s="201"/>
      <c r="P93" s="201"/>
      <c r="Q93" s="865"/>
      <c r="R93" s="866"/>
      <c r="S93" s="866"/>
      <c r="T93" s="867"/>
      <c r="U93" s="201"/>
      <c r="V93" s="201"/>
      <c r="W93" s="201"/>
      <c r="X93" s="201"/>
      <c r="Y93" s="874"/>
      <c r="Z93" s="875"/>
      <c r="AA93" s="875"/>
      <c r="AB93" s="876"/>
      <c r="AC93" s="201"/>
      <c r="AD93" s="201"/>
      <c r="AE93" s="201"/>
      <c r="AF93" s="201"/>
      <c r="AG93" s="874"/>
      <c r="AH93" s="875"/>
      <c r="AI93" s="875"/>
      <c r="AJ93" s="876"/>
      <c r="AK93" s="201"/>
      <c r="AL93" s="201"/>
      <c r="AM93" s="201"/>
      <c r="AN93" s="201"/>
      <c r="AO93" s="874"/>
      <c r="AP93" s="875"/>
      <c r="AQ93" s="875"/>
      <c r="AR93" s="876"/>
      <c r="AS93" s="201"/>
      <c r="AT93" s="201"/>
      <c r="AU93" s="201"/>
      <c r="AV93" s="201"/>
      <c r="AW93" s="874"/>
      <c r="AX93" s="875"/>
      <c r="AY93" s="875"/>
      <c r="AZ93" s="876"/>
      <c r="BA93" s="201"/>
      <c r="BB93" s="201"/>
      <c r="BC93" s="201"/>
      <c r="BD93" s="201"/>
      <c r="BE93" s="874"/>
      <c r="BF93" s="875"/>
      <c r="BG93" s="875"/>
      <c r="BH93" s="876"/>
      <c r="BI93" s="201"/>
      <c r="BJ93" s="201"/>
      <c r="BK93" s="201"/>
      <c r="BL93" s="201"/>
      <c r="BM93" s="874"/>
      <c r="BN93" s="875"/>
      <c r="BO93" s="875"/>
      <c r="BP93" s="876"/>
      <c r="BQ93" s="314"/>
    </row>
    <row r="94" spans="3:69" ht="22.15" customHeight="1">
      <c r="C94" s="865"/>
      <c r="D94" s="866"/>
      <c r="E94" s="866"/>
      <c r="F94" s="867"/>
      <c r="G94" s="78"/>
      <c r="H94" s="78"/>
      <c r="I94" s="865"/>
      <c r="J94" s="866"/>
      <c r="K94" s="866"/>
      <c r="L94" s="867"/>
      <c r="M94" s="201"/>
      <c r="N94" s="201"/>
      <c r="O94" s="201"/>
      <c r="P94" s="201"/>
      <c r="Q94" s="865"/>
      <c r="R94" s="866"/>
      <c r="S94" s="866"/>
      <c r="T94" s="867"/>
      <c r="U94" s="201"/>
      <c r="V94" s="201"/>
      <c r="W94" s="201"/>
      <c r="X94" s="201"/>
      <c r="Y94" s="874"/>
      <c r="Z94" s="875"/>
      <c r="AA94" s="875"/>
      <c r="AB94" s="876"/>
      <c r="AC94" s="201"/>
      <c r="AD94" s="201"/>
      <c r="AE94" s="201"/>
      <c r="AF94" s="201"/>
      <c r="AG94" s="874"/>
      <c r="AH94" s="875"/>
      <c r="AI94" s="875"/>
      <c r="AJ94" s="876"/>
      <c r="AK94" s="201"/>
      <c r="AL94" s="201"/>
      <c r="AM94" s="201"/>
      <c r="AN94" s="201"/>
      <c r="AO94" s="874"/>
      <c r="AP94" s="875"/>
      <c r="AQ94" s="875"/>
      <c r="AR94" s="876"/>
      <c r="AS94" s="201"/>
      <c r="AT94" s="201"/>
      <c r="AU94" s="201"/>
      <c r="AV94" s="201"/>
      <c r="AW94" s="874"/>
      <c r="AX94" s="875"/>
      <c r="AY94" s="875"/>
      <c r="AZ94" s="876"/>
      <c r="BA94" s="201"/>
      <c r="BB94" s="201"/>
      <c r="BC94" s="201"/>
      <c r="BD94" s="201"/>
      <c r="BE94" s="874"/>
      <c r="BF94" s="875"/>
      <c r="BG94" s="875"/>
      <c r="BH94" s="876"/>
      <c r="BI94" s="201"/>
      <c r="BJ94" s="201"/>
      <c r="BK94" s="201"/>
      <c r="BL94" s="201"/>
      <c r="BM94" s="874"/>
      <c r="BN94" s="875"/>
      <c r="BO94" s="875"/>
      <c r="BP94" s="876"/>
      <c r="BQ94" s="314"/>
    </row>
    <row r="95" spans="3:69" ht="22.15" customHeight="1">
      <c r="C95" s="865"/>
      <c r="D95" s="866"/>
      <c r="E95" s="866"/>
      <c r="F95" s="867"/>
      <c r="G95" s="78"/>
      <c r="H95" s="78"/>
      <c r="I95" s="865"/>
      <c r="J95" s="866"/>
      <c r="K95" s="866"/>
      <c r="L95" s="867"/>
      <c r="M95" s="201"/>
      <c r="N95" s="201"/>
      <c r="O95" s="201"/>
      <c r="P95" s="201"/>
      <c r="Q95" s="865"/>
      <c r="R95" s="866"/>
      <c r="S95" s="866"/>
      <c r="T95" s="867"/>
      <c r="U95" s="201"/>
      <c r="V95" s="201"/>
      <c r="W95" s="201"/>
      <c r="X95" s="201"/>
      <c r="Y95" s="874"/>
      <c r="Z95" s="875"/>
      <c r="AA95" s="875"/>
      <c r="AB95" s="876"/>
      <c r="AC95" s="201"/>
      <c r="AD95" s="201"/>
      <c r="AE95" s="201"/>
      <c r="AF95" s="201"/>
      <c r="AG95" s="874"/>
      <c r="AH95" s="875"/>
      <c r="AI95" s="875"/>
      <c r="AJ95" s="876"/>
      <c r="AK95" s="201"/>
      <c r="AL95" s="201"/>
      <c r="AM95" s="201"/>
      <c r="AN95" s="201"/>
      <c r="AO95" s="874"/>
      <c r="AP95" s="875"/>
      <c r="AQ95" s="875"/>
      <c r="AR95" s="876"/>
      <c r="AS95" s="201"/>
      <c r="AT95" s="201"/>
      <c r="AU95" s="201"/>
      <c r="AV95" s="201"/>
      <c r="AW95" s="874"/>
      <c r="AX95" s="875"/>
      <c r="AY95" s="875"/>
      <c r="AZ95" s="876"/>
      <c r="BA95" s="201"/>
      <c r="BB95" s="201"/>
      <c r="BC95" s="201"/>
      <c r="BD95" s="201"/>
      <c r="BE95" s="874"/>
      <c r="BF95" s="875"/>
      <c r="BG95" s="875"/>
      <c r="BH95" s="876"/>
      <c r="BI95" s="201"/>
      <c r="BJ95" s="201"/>
      <c r="BK95" s="201"/>
      <c r="BL95" s="201"/>
      <c r="BM95" s="874"/>
      <c r="BN95" s="875"/>
      <c r="BO95" s="875"/>
      <c r="BP95" s="876"/>
      <c r="BQ95" s="314"/>
    </row>
    <row r="96" spans="3:69" ht="69.75" customHeight="1">
      <c r="C96" s="865"/>
      <c r="D96" s="866"/>
      <c r="E96" s="866"/>
      <c r="F96" s="867"/>
      <c r="G96" s="78"/>
      <c r="H96" s="78"/>
      <c r="I96" s="865"/>
      <c r="J96" s="866"/>
      <c r="K96" s="866"/>
      <c r="L96" s="867"/>
      <c r="M96" s="201"/>
      <c r="N96" s="201"/>
      <c r="O96" s="201"/>
      <c r="P96" s="201"/>
      <c r="Q96" s="865"/>
      <c r="R96" s="866"/>
      <c r="S96" s="866"/>
      <c r="T96" s="867"/>
      <c r="U96" s="201"/>
      <c r="V96" s="201"/>
      <c r="W96" s="201"/>
      <c r="X96" s="201"/>
      <c r="Y96" s="874"/>
      <c r="Z96" s="875"/>
      <c r="AA96" s="875"/>
      <c r="AB96" s="876"/>
      <c r="AC96" s="201"/>
      <c r="AD96" s="201"/>
      <c r="AE96" s="201"/>
      <c r="AF96" s="201"/>
      <c r="AG96" s="874"/>
      <c r="AH96" s="875"/>
      <c r="AI96" s="875"/>
      <c r="AJ96" s="876"/>
      <c r="AK96" s="201"/>
      <c r="AL96" s="201"/>
      <c r="AM96" s="201"/>
      <c r="AN96" s="201"/>
      <c r="AO96" s="874"/>
      <c r="AP96" s="875"/>
      <c r="AQ96" s="875"/>
      <c r="AR96" s="876"/>
      <c r="AS96" s="201"/>
      <c r="AT96" s="201"/>
      <c r="AU96" s="201"/>
      <c r="AV96" s="201"/>
      <c r="AW96" s="874"/>
      <c r="AX96" s="875"/>
      <c r="AY96" s="875"/>
      <c r="AZ96" s="876"/>
      <c r="BA96" s="201"/>
      <c r="BB96" s="201"/>
      <c r="BC96" s="201"/>
      <c r="BD96" s="201"/>
      <c r="BE96" s="874"/>
      <c r="BF96" s="875"/>
      <c r="BG96" s="875"/>
      <c r="BH96" s="876"/>
      <c r="BI96" s="201"/>
      <c r="BJ96" s="201"/>
      <c r="BK96" s="201"/>
      <c r="BL96" s="201"/>
      <c r="BM96" s="874"/>
      <c r="BN96" s="875"/>
      <c r="BO96" s="875"/>
      <c r="BP96" s="876"/>
      <c r="BQ96" s="314"/>
    </row>
    <row r="97" spans="1:69" ht="22.15" customHeight="1">
      <c r="C97" s="865"/>
      <c r="D97" s="866"/>
      <c r="E97" s="866"/>
      <c r="F97" s="867"/>
      <c r="G97" s="78"/>
      <c r="H97" s="78"/>
      <c r="I97" s="865"/>
      <c r="J97" s="866"/>
      <c r="K97" s="866"/>
      <c r="L97" s="867"/>
      <c r="M97" s="201"/>
      <c r="N97" s="201"/>
      <c r="O97" s="201"/>
      <c r="P97" s="201"/>
      <c r="Q97" s="865"/>
      <c r="R97" s="866"/>
      <c r="S97" s="866"/>
      <c r="T97" s="867"/>
      <c r="U97" s="201"/>
      <c r="V97" s="201"/>
      <c r="W97" s="201"/>
      <c r="X97" s="201"/>
      <c r="Y97" s="874"/>
      <c r="Z97" s="875"/>
      <c r="AA97" s="875"/>
      <c r="AB97" s="876"/>
      <c r="AC97" s="201"/>
      <c r="AD97" s="201"/>
      <c r="AE97" s="201"/>
      <c r="AF97" s="201"/>
      <c r="AG97" s="874"/>
      <c r="AH97" s="875"/>
      <c r="AI97" s="875"/>
      <c r="AJ97" s="876"/>
      <c r="AK97" s="201"/>
      <c r="AL97" s="201"/>
      <c r="AM97" s="201"/>
      <c r="AN97" s="201"/>
      <c r="AO97" s="874"/>
      <c r="AP97" s="875"/>
      <c r="AQ97" s="875"/>
      <c r="AR97" s="876"/>
      <c r="AS97" s="201"/>
      <c r="AT97" s="201"/>
      <c r="AU97" s="201"/>
      <c r="AV97" s="201"/>
      <c r="AW97" s="874"/>
      <c r="AX97" s="875"/>
      <c r="AY97" s="875"/>
      <c r="AZ97" s="876"/>
      <c r="BA97" s="201"/>
      <c r="BB97" s="201"/>
      <c r="BC97" s="201"/>
      <c r="BD97" s="201"/>
      <c r="BE97" s="874"/>
      <c r="BF97" s="875"/>
      <c r="BG97" s="875"/>
      <c r="BH97" s="876"/>
      <c r="BI97" s="201"/>
      <c r="BJ97" s="201"/>
      <c r="BK97" s="201"/>
      <c r="BL97" s="201"/>
      <c r="BM97" s="874"/>
      <c r="BN97" s="875"/>
      <c r="BO97" s="875"/>
      <c r="BP97" s="876"/>
      <c r="BQ97" s="314"/>
    </row>
    <row r="98" spans="1:69" ht="22.15" customHeight="1">
      <c r="C98" s="865"/>
      <c r="D98" s="866"/>
      <c r="E98" s="866"/>
      <c r="F98" s="867"/>
      <c r="G98" s="78"/>
      <c r="H98" s="78"/>
      <c r="I98" s="865"/>
      <c r="J98" s="866"/>
      <c r="K98" s="866"/>
      <c r="L98" s="867"/>
      <c r="M98" s="201"/>
      <c r="N98" s="201"/>
      <c r="O98" s="201"/>
      <c r="P98" s="201"/>
      <c r="Q98" s="865"/>
      <c r="R98" s="866"/>
      <c r="S98" s="866"/>
      <c r="T98" s="867"/>
      <c r="U98" s="201"/>
      <c r="V98" s="201"/>
      <c r="W98" s="201"/>
      <c r="X98" s="201"/>
      <c r="Y98" s="874"/>
      <c r="Z98" s="875"/>
      <c r="AA98" s="875"/>
      <c r="AB98" s="876"/>
      <c r="AC98" s="201"/>
      <c r="AD98" s="201"/>
      <c r="AE98" s="201"/>
      <c r="AF98" s="201"/>
      <c r="AG98" s="874"/>
      <c r="AH98" s="875"/>
      <c r="AI98" s="875"/>
      <c r="AJ98" s="876"/>
      <c r="AK98" s="201"/>
      <c r="AL98" s="201"/>
      <c r="AM98" s="201"/>
      <c r="AN98" s="201"/>
      <c r="AO98" s="874"/>
      <c r="AP98" s="875"/>
      <c r="AQ98" s="875"/>
      <c r="AR98" s="876"/>
      <c r="AS98" s="201"/>
      <c r="AT98" s="201"/>
      <c r="AU98" s="201"/>
      <c r="AV98" s="201"/>
      <c r="AW98" s="874"/>
      <c r="AX98" s="875"/>
      <c r="AY98" s="875"/>
      <c r="AZ98" s="876"/>
      <c r="BA98" s="201"/>
      <c r="BB98" s="201"/>
      <c r="BC98" s="201"/>
      <c r="BD98" s="201"/>
      <c r="BE98" s="874"/>
      <c r="BF98" s="875"/>
      <c r="BG98" s="875"/>
      <c r="BH98" s="876"/>
      <c r="BI98" s="201"/>
      <c r="BJ98" s="201"/>
      <c r="BK98" s="201"/>
      <c r="BL98" s="201"/>
      <c r="BM98" s="874"/>
      <c r="BN98" s="875"/>
      <c r="BO98" s="875"/>
      <c r="BP98" s="876"/>
      <c r="BQ98" s="314"/>
    </row>
    <row r="99" spans="1:69" ht="15.75">
      <c r="C99" s="865"/>
      <c r="D99" s="866"/>
      <c r="E99" s="866"/>
      <c r="F99" s="867"/>
      <c r="G99" s="78"/>
      <c r="H99" s="78"/>
      <c r="I99" s="865"/>
      <c r="J99" s="866"/>
      <c r="K99" s="866"/>
      <c r="L99" s="867"/>
      <c r="M99" s="201"/>
      <c r="N99" s="201"/>
      <c r="O99" s="201"/>
      <c r="P99" s="201"/>
      <c r="Q99" s="865"/>
      <c r="R99" s="866"/>
      <c r="S99" s="866"/>
      <c r="T99" s="867"/>
      <c r="U99" s="201"/>
      <c r="V99" s="201"/>
      <c r="W99" s="201"/>
      <c r="X99" s="201"/>
      <c r="Y99" s="874"/>
      <c r="Z99" s="875"/>
      <c r="AA99" s="875"/>
      <c r="AB99" s="876"/>
      <c r="AC99" s="201"/>
      <c r="AD99" s="201"/>
      <c r="AE99" s="201"/>
      <c r="AF99" s="201"/>
      <c r="AG99" s="874"/>
      <c r="AH99" s="875"/>
      <c r="AI99" s="875"/>
      <c r="AJ99" s="876"/>
      <c r="AK99" s="201"/>
      <c r="AL99" s="201"/>
      <c r="AM99" s="201"/>
      <c r="AN99" s="201"/>
      <c r="AO99" s="874"/>
      <c r="AP99" s="875"/>
      <c r="AQ99" s="875"/>
      <c r="AR99" s="876"/>
      <c r="AS99" s="201"/>
      <c r="AT99" s="201"/>
      <c r="AU99" s="201"/>
      <c r="AV99" s="201"/>
      <c r="AW99" s="874"/>
      <c r="AX99" s="875"/>
      <c r="AY99" s="875"/>
      <c r="AZ99" s="876"/>
      <c r="BA99" s="201"/>
      <c r="BB99" s="201"/>
      <c r="BC99" s="201"/>
      <c r="BD99" s="201"/>
      <c r="BE99" s="874"/>
      <c r="BF99" s="875"/>
      <c r="BG99" s="875"/>
      <c r="BH99" s="876"/>
      <c r="BI99" s="201"/>
      <c r="BJ99" s="201"/>
      <c r="BK99" s="201"/>
      <c r="BL99" s="201"/>
      <c r="BM99" s="874"/>
      <c r="BN99" s="875"/>
      <c r="BO99" s="875"/>
      <c r="BP99" s="876"/>
      <c r="BQ99" s="314"/>
    </row>
    <row r="100" spans="1:69" ht="15.75">
      <c r="C100" s="865"/>
      <c r="D100" s="866"/>
      <c r="E100" s="866"/>
      <c r="F100" s="867"/>
      <c r="G100" s="78"/>
      <c r="H100" s="78"/>
      <c r="I100" s="865"/>
      <c r="J100" s="866"/>
      <c r="K100" s="866"/>
      <c r="L100" s="867"/>
      <c r="M100" s="201"/>
      <c r="N100" s="201"/>
      <c r="O100" s="201"/>
      <c r="P100" s="201"/>
      <c r="Q100" s="865"/>
      <c r="R100" s="866"/>
      <c r="S100" s="866"/>
      <c r="T100" s="867"/>
      <c r="U100" s="201"/>
      <c r="V100" s="201"/>
      <c r="W100" s="201"/>
      <c r="X100" s="201"/>
      <c r="Y100" s="874"/>
      <c r="Z100" s="875"/>
      <c r="AA100" s="875"/>
      <c r="AB100" s="876"/>
      <c r="AC100" s="201"/>
      <c r="AD100" s="201"/>
      <c r="AE100" s="201"/>
      <c r="AF100" s="201"/>
      <c r="AG100" s="874"/>
      <c r="AH100" s="875"/>
      <c r="AI100" s="875"/>
      <c r="AJ100" s="876"/>
      <c r="AK100" s="201"/>
      <c r="AL100" s="201"/>
      <c r="AM100" s="201"/>
      <c r="AN100" s="201"/>
      <c r="AO100" s="874"/>
      <c r="AP100" s="875"/>
      <c r="AQ100" s="875"/>
      <c r="AR100" s="876"/>
      <c r="AS100" s="201"/>
      <c r="AT100" s="201"/>
      <c r="AU100" s="201"/>
      <c r="AV100" s="201"/>
      <c r="AW100" s="874"/>
      <c r="AX100" s="875"/>
      <c r="AY100" s="875"/>
      <c r="AZ100" s="876"/>
      <c r="BA100" s="201"/>
      <c r="BB100" s="201"/>
      <c r="BC100" s="201"/>
      <c r="BD100" s="201"/>
      <c r="BE100" s="874"/>
      <c r="BF100" s="875"/>
      <c r="BG100" s="875"/>
      <c r="BH100" s="876"/>
      <c r="BI100" s="201"/>
      <c r="BJ100" s="201"/>
      <c r="BK100" s="201"/>
      <c r="BL100" s="201"/>
      <c r="BM100" s="874"/>
      <c r="BN100" s="875"/>
      <c r="BO100" s="875"/>
      <c r="BP100" s="876"/>
      <c r="BQ100" s="314"/>
    </row>
    <row r="101" spans="1:69" ht="15.75">
      <c r="C101" s="865"/>
      <c r="D101" s="866"/>
      <c r="E101" s="866"/>
      <c r="F101" s="867"/>
      <c r="G101" s="78"/>
      <c r="H101" s="78"/>
      <c r="I101" s="865"/>
      <c r="J101" s="866"/>
      <c r="K101" s="866"/>
      <c r="L101" s="867"/>
      <c r="M101" s="201"/>
      <c r="N101" s="201"/>
      <c r="O101" s="201"/>
      <c r="P101" s="201"/>
      <c r="Q101" s="865"/>
      <c r="R101" s="866"/>
      <c r="S101" s="866"/>
      <c r="T101" s="867"/>
      <c r="U101" s="201"/>
      <c r="V101" s="201"/>
      <c r="W101" s="201"/>
      <c r="X101" s="201"/>
      <c r="Y101" s="874"/>
      <c r="Z101" s="875"/>
      <c r="AA101" s="875"/>
      <c r="AB101" s="876"/>
      <c r="AC101" s="201"/>
      <c r="AD101" s="201"/>
      <c r="AE101" s="201"/>
      <c r="AF101" s="201"/>
      <c r="AG101" s="874"/>
      <c r="AH101" s="875"/>
      <c r="AI101" s="875"/>
      <c r="AJ101" s="876"/>
      <c r="AK101" s="201"/>
      <c r="AL101" s="201"/>
      <c r="AM101" s="201"/>
      <c r="AN101" s="201"/>
      <c r="AO101" s="874"/>
      <c r="AP101" s="875"/>
      <c r="AQ101" s="875"/>
      <c r="AR101" s="876"/>
      <c r="AS101" s="201"/>
      <c r="AT101" s="201"/>
      <c r="AU101" s="201"/>
      <c r="AV101" s="201"/>
      <c r="AW101" s="874"/>
      <c r="AX101" s="875"/>
      <c r="AY101" s="875"/>
      <c r="AZ101" s="876"/>
      <c r="BA101" s="201"/>
      <c r="BB101" s="201"/>
      <c r="BC101" s="201"/>
      <c r="BD101" s="201"/>
      <c r="BE101" s="874"/>
      <c r="BF101" s="875"/>
      <c r="BG101" s="875"/>
      <c r="BH101" s="876"/>
      <c r="BI101" s="201"/>
      <c r="BJ101" s="201"/>
      <c r="BK101" s="201"/>
      <c r="BL101" s="201"/>
      <c r="BM101" s="874"/>
      <c r="BN101" s="875"/>
      <c r="BO101" s="875"/>
      <c r="BP101" s="876"/>
      <c r="BQ101" s="314"/>
    </row>
    <row r="102" spans="1:69" ht="15.75">
      <c r="C102" s="865"/>
      <c r="D102" s="866"/>
      <c r="E102" s="866"/>
      <c r="F102" s="867"/>
      <c r="G102" s="78"/>
      <c r="H102" s="78"/>
      <c r="I102" s="865"/>
      <c r="J102" s="866"/>
      <c r="K102" s="866"/>
      <c r="L102" s="867"/>
      <c r="M102" s="201"/>
      <c r="N102" s="201"/>
      <c r="O102" s="201"/>
      <c r="P102" s="201"/>
      <c r="Q102" s="865"/>
      <c r="R102" s="866"/>
      <c r="S102" s="866"/>
      <c r="T102" s="867"/>
      <c r="U102" s="201"/>
      <c r="V102" s="201"/>
      <c r="W102" s="201"/>
      <c r="X102" s="201"/>
      <c r="Y102" s="874"/>
      <c r="Z102" s="875"/>
      <c r="AA102" s="875"/>
      <c r="AB102" s="876"/>
      <c r="AC102" s="201"/>
      <c r="AD102" s="201"/>
      <c r="AE102" s="201"/>
      <c r="AF102" s="201"/>
      <c r="AG102" s="874"/>
      <c r="AH102" s="875"/>
      <c r="AI102" s="875"/>
      <c r="AJ102" s="876"/>
      <c r="AK102" s="201"/>
      <c r="AL102" s="201"/>
      <c r="AM102" s="201"/>
      <c r="AN102" s="201"/>
      <c r="AO102" s="874"/>
      <c r="AP102" s="875"/>
      <c r="AQ102" s="875"/>
      <c r="AR102" s="876"/>
      <c r="AS102" s="201"/>
      <c r="AT102" s="201"/>
      <c r="AU102" s="201"/>
      <c r="AV102" s="201"/>
      <c r="AW102" s="874"/>
      <c r="AX102" s="875"/>
      <c r="AY102" s="875"/>
      <c r="AZ102" s="876"/>
      <c r="BA102" s="201"/>
      <c r="BB102" s="201"/>
      <c r="BC102" s="201"/>
      <c r="BD102" s="201"/>
      <c r="BE102" s="874"/>
      <c r="BF102" s="875"/>
      <c r="BG102" s="875"/>
      <c r="BH102" s="876"/>
      <c r="BI102" s="201"/>
      <c r="BJ102" s="201"/>
      <c r="BK102" s="201"/>
      <c r="BL102" s="201"/>
      <c r="BM102" s="874"/>
      <c r="BN102" s="875"/>
      <c r="BO102" s="875"/>
      <c r="BP102" s="876"/>
      <c r="BQ102" s="314"/>
    </row>
    <row r="103" spans="1:69" ht="15.75">
      <c r="C103" s="865"/>
      <c r="D103" s="866"/>
      <c r="E103" s="866"/>
      <c r="F103" s="867"/>
      <c r="G103" s="78"/>
      <c r="H103" s="78"/>
      <c r="I103" s="865"/>
      <c r="J103" s="866"/>
      <c r="K103" s="866"/>
      <c r="L103" s="867"/>
      <c r="M103" s="201"/>
      <c r="N103" s="201"/>
      <c r="O103" s="201"/>
      <c r="P103" s="201"/>
      <c r="Q103" s="865"/>
      <c r="R103" s="866"/>
      <c r="S103" s="866"/>
      <c r="T103" s="867"/>
      <c r="U103" s="201"/>
      <c r="V103" s="201"/>
      <c r="W103" s="201"/>
      <c r="X103" s="201"/>
      <c r="Y103" s="874"/>
      <c r="Z103" s="875"/>
      <c r="AA103" s="875"/>
      <c r="AB103" s="876"/>
      <c r="AC103" s="201"/>
      <c r="AD103" s="201"/>
      <c r="AE103" s="201"/>
      <c r="AF103" s="201"/>
      <c r="AG103" s="874"/>
      <c r="AH103" s="875"/>
      <c r="AI103" s="875"/>
      <c r="AJ103" s="876"/>
      <c r="AK103" s="201"/>
      <c r="AL103" s="201"/>
      <c r="AM103" s="201"/>
      <c r="AN103" s="201"/>
      <c r="AO103" s="874"/>
      <c r="AP103" s="875"/>
      <c r="AQ103" s="875"/>
      <c r="AR103" s="876"/>
      <c r="AS103" s="201"/>
      <c r="AT103" s="201"/>
      <c r="AU103" s="201"/>
      <c r="AV103" s="201"/>
      <c r="AW103" s="874"/>
      <c r="AX103" s="875"/>
      <c r="AY103" s="875"/>
      <c r="AZ103" s="876"/>
      <c r="BA103" s="201"/>
      <c r="BB103" s="201"/>
      <c r="BC103" s="201"/>
      <c r="BD103" s="201"/>
      <c r="BE103" s="874"/>
      <c r="BF103" s="875"/>
      <c r="BG103" s="875"/>
      <c r="BH103" s="876"/>
      <c r="BI103" s="201"/>
      <c r="BJ103" s="201"/>
      <c r="BK103" s="201"/>
      <c r="BL103" s="201"/>
      <c r="BM103" s="874"/>
      <c r="BN103" s="875"/>
      <c r="BO103" s="875"/>
      <c r="BP103" s="876"/>
      <c r="BQ103" s="314"/>
    </row>
    <row r="104" spans="1:69" ht="15.75">
      <c r="C104" s="865"/>
      <c r="D104" s="866"/>
      <c r="E104" s="866"/>
      <c r="F104" s="867"/>
      <c r="G104" s="78"/>
      <c r="H104" s="78"/>
      <c r="I104" s="865"/>
      <c r="J104" s="866"/>
      <c r="K104" s="866"/>
      <c r="L104" s="867"/>
      <c r="M104" s="201"/>
      <c r="N104" s="201"/>
      <c r="O104" s="201"/>
      <c r="P104" s="201"/>
      <c r="Q104" s="865"/>
      <c r="R104" s="866"/>
      <c r="S104" s="866"/>
      <c r="T104" s="867"/>
      <c r="U104" s="201"/>
      <c r="V104" s="201"/>
      <c r="W104" s="201"/>
      <c r="X104" s="201"/>
      <c r="Y104" s="874"/>
      <c r="Z104" s="875"/>
      <c r="AA104" s="875"/>
      <c r="AB104" s="876"/>
      <c r="AC104" s="201"/>
      <c r="AD104" s="201"/>
      <c r="AE104" s="201"/>
      <c r="AF104" s="201"/>
      <c r="AG104" s="874"/>
      <c r="AH104" s="875"/>
      <c r="AI104" s="875"/>
      <c r="AJ104" s="876"/>
      <c r="AK104" s="201"/>
      <c r="AL104" s="201"/>
      <c r="AM104" s="201"/>
      <c r="AN104" s="201"/>
      <c r="AO104" s="874"/>
      <c r="AP104" s="875"/>
      <c r="AQ104" s="875"/>
      <c r="AR104" s="876"/>
      <c r="AS104" s="201"/>
      <c r="AT104" s="201"/>
      <c r="AU104" s="201"/>
      <c r="AV104" s="201"/>
      <c r="AW104" s="874"/>
      <c r="AX104" s="875"/>
      <c r="AY104" s="875"/>
      <c r="AZ104" s="876"/>
      <c r="BA104" s="201"/>
      <c r="BB104" s="201"/>
      <c r="BC104" s="201"/>
      <c r="BD104" s="201"/>
      <c r="BE104" s="874"/>
      <c r="BF104" s="875"/>
      <c r="BG104" s="875"/>
      <c r="BH104" s="876"/>
      <c r="BI104" s="201"/>
      <c r="BJ104" s="201"/>
      <c r="BK104" s="201"/>
      <c r="BL104" s="201"/>
      <c r="BM104" s="874"/>
      <c r="BN104" s="875"/>
      <c r="BO104" s="875"/>
      <c r="BP104" s="876"/>
      <c r="BQ104" s="314"/>
    </row>
    <row r="105" spans="1:69" ht="15.75">
      <c r="C105" s="865"/>
      <c r="D105" s="866"/>
      <c r="E105" s="866"/>
      <c r="F105" s="867"/>
      <c r="G105" s="78"/>
      <c r="H105" s="78"/>
      <c r="I105" s="865"/>
      <c r="J105" s="866"/>
      <c r="K105" s="866"/>
      <c r="L105" s="867"/>
      <c r="M105" s="201"/>
      <c r="N105" s="201"/>
      <c r="O105" s="201"/>
      <c r="P105" s="201"/>
      <c r="Q105" s="865"/>
      <c r="R105" s="866"/>
      <c r="S105" s="866"/>
      <c r="T105" s="867"/>
      <c r="U105" s="201"/>
      <c r="V105" s="201"/>
      <c r="W105" s="201"/>
      <c r="X105" s="201"/>
      <c r="Y105" s="874"/>
      <c r="Z105" s="875"/>
      <c r="AA105" s="875"/>
      <c r="AB105" s="876"/>
      <c r="AC105" s="201"/>
      <c r="AD105" s="201"/>
      <c r="AE105" s="201"/>
      <c r="AF105" s="201"/>
      <c r="AG105" s="874"/>
      <c r="AH105" s="875"/>
      <c r="AI105" s="875"/>
      <c r="AJ105" s="876"/>
      <c r="AK105" s="201"/>
      <c r="AL105" s="201"/>
      <c r="AM105" s="201"/>
      <c r="AN105" s="201"/>
      <c r="AO105" s="874"/>
      <c r="AP105" s="875"/>
      <c r="AQ105" s="875"/>
      <c r="AR105" s="876"/>
      <c r="AS105" s="201"/>
      <c r="AT105" s="201"/>
      <c r="AU105" s="201"/>
      <c r="AV105" s="201"/>
      <c r="AW105" s="874"/>
      <c r="AX105" s="875"/>
      <c r="AY105" s="875"/>
      <c r="AZ105" s="876"/>
      <c r="BA105" s="201"/>
      <c r="BB105" s="201"/>
      <c r="BC105" s="201"/>
      <c r="BD105" s="201"/>
      <c r="BE105" s="874"/>
      <c r="BF105" s="875"/>
      <c r="BG105" s="875"/>
      <c r="BH105" s="876"/>
      <c r="BI105" s="201"/>
      <c r="BJ105" s="201"/>
      <c r="BK105" s="201"/>
      <c r="BL105" s="201"/>
      <c r="BM105" s="874"/>
      <c r="BN105" s="875"/>
      <c r="BO105" s="875"/>
      <c r="BP105" s="876"/>
      <c r="BQ105" s="314"/>
    </row>
    <row r="106" spans="1:69" ht="15.75">
      <c r="C106" s="865"/>
      <c r="D106" s="866"/>
      <c r="E106" s="866"/>
      <c r="F106" s="867"/>
      <c r="G106" s="78"/>
      <c r="H106" s="78"/>
      <c r="I106" s="865"/>
      <c r="J106" s="866"/>
      <c r="K106" s="866"/>
      <c r="L106" s="867"/>
      <c r="M106" s="201"/>
      <c r="N106" s="201"/>
      <c r="O106" s="201"/>
      <c r="P106" s="201"/>
      <c r="Q106" s="865"/>
      <c r="R106" s="866"/>
      <c r="S106" s="866"/>
      <c r="T106" s="867"/>
      <c r="U106" s="201"/>
      <c r="V106" s="201"/>
      <c r="W106" s="201"/>
      <c r="X106" s="201"/>
      <c r="Y106" s="874"/>
      <c r="Z106" s="875"/>
      <c r="AA106" s="875"/>
      <c r="AB106" s="876"/>
      <c r="AC106" s="201"/>
      <c r="AD106" s="201"/>
      <c r="AE106" s="201"/>
      <c r="AF106" s="201"/>
      <c r="AG106" s="874"/>
      <c r="AH106" s="875"/>
      <c r="AI106" s="875"/>
      <c r="AJ106" s="876"/>
      <c r="AK106" s="201"/>
      <c r="AL106" s="201"/>
      <c r="AM106" s="201"/>
      <c r="AN106" s="201"/>
      <c r="AO106" s="874"/>
      <c r="AP106" s="875"/>
      <c r="AQ106" s="875"/>
      <c r="AR106" s="876"/>
      <c r="AS106" s="201"/>
      <c r="AT106" s="201"/>
      <c r="AU106" s="201"/>
      <c r="AV106" s="201"/>
      <c r="AW106" s="874"/>
      <c r="AX106" s="875"/>
      <c r="AY106" s="875"/>
      <c r="AZ106" s="876"/>
      <c r="BA106" s="201"/>
      <c r="BB106" s="201"/>
      <c r="BC106" s="201"/>
      <c r="BD106" s="201"/>
      <c r="BE106" s="874"/>
      <c r="BF106" s="875"/>
      <c r="BG106" s="875"/>
      <c r="BH106" s="876"/>
      <c r="BI106" s="201"/>
      <c r="BJ106" s="201"/>
      <c r="BK106" s="201"/>
      <c r="BL106" s="201"/>
      <c r="BM106" s="874"/>
      <c r="BN106" s="875"/>
      <c r="BO106" s="875"/>
      <c r="BP106" s="876"/>
      <c r="BQ106" s="314"/>
    </row>
    <row r="107" spans="1:69" ht="16.5" thickBot="1">
      <c r="C107" s="868"/>
      <c r="D107" s="869"/>
      <c r="E107" s="869"/>
      <c r="F107" s="870"/>
      <c r="G107" s="78"/>
      <c r="H107" s="78"/>
      <c r="I107" s="868"/>
      <c r="J107" s="869"/>
      <c r="K107" s="869"/>
      <c r="L107" s="870"/>
      <c r="M107" s="201"/>
      <c r="N107" s="201"/>
      <c r="O107" s="201"/>
      <c r="P107" s="201"/>
      <c r="Q107" s="868"/>
      <c r="R107" s="869"/>
      <c r="S107" s="869"/>
      <c r="T107" s="870"/>
      <c r="U107" s="201"/>
      <c r="V107" s="201"/>
      <c r="W107" s="201"/>
      <c r="X107" s="201"/>
      <c r="Y107" s="877"/>
      <c r="Z107" s="878"/>
      <c r="AA107" s="878"/>
      <c r="AB107" s="879"/>
      <c r="AC107" s="201"/>
      <c r="AD107" s="201"/>
      <c r="AE107" s="201"/>
      <c r="AF107" s="201"/>
      <c r="AG107" s="877"/>
      <c r="AH107" s="878"/>
      <c r="AI107" s="878"/>
      <c r="AJ107" s="879"/>
      <c r="AK107" s="201"/>
      <c r="AL107" s="201"/>
      <c r="AM107" s="201"/>
      <c r="AN107" s="201"/>
      <c r="AO107" s="877"/>
      <c r="AP107" s="878"/>
      <c r="AQ107" s="878"/>
      <c r="AR107" s="879"/>
      <c r="AS107" s="201"/>
      <c r="AT107" s="201"/>
      <c r="AU107" s="201"/>
      <c r="AV107" s="201"/>
      <c r="AW107" s="877"/>
      <c r="AX107" s="878"/>
      <c r="AY107" s="878"/>
      <c r="AZ107" s="879"/>
      <c r="BA107" s="201"/>
      <c r="BB107" s="201"/>
      <c r="BC107" s="201"/>
      <c r="BD107" s="201"/>
      <c r="BE107" s="877"/>
      <c r="BF107" s="878"/>
      <c r="BG107" s="878"/>
      <c r="BH107" s="879"/>
      <c r="BI107" s="201"/>
      <c r="BJ107" s="201"/>
      <c r="BK107" s="201"/>
      <c r="BL107" s="201"/>
      <c r="BM107" s="877"/>
      <c r="BN107" s="878"/>
      <c r="BO107" s="878"/>
      <c r="BP107" s="879"/>
      <c r="BQ107" s="314"/>
    </row>
    <row r="108" spans="1:69" ht="15.75">
      <c r="A108" s="201"/>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row>
    <row r="109" spans="1:69" ht="15.75">
      <c r="A109" s="201"/>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row>
  </sheetData>
  <mergeCells count="159">
    <mergeCell ref="M80:P81"/>
    <mergeCell ref="AC80:AF81"/>
    <mergeCell ref="AS80:AV81"/>
    <mergeCell ref="BI80:BL81"/>
    <mergeCell ref="BE67:BF67"/>
    <mergeCell ref="R68:S68"/>
    <mergeCell ref="U68:V69"/>
    <mergeCell ref="AV68:AW69"/>
    <mergeCell ref="AY68:AZ68"/>
    <mergeCell ref="BE68:BF68"/>
    <mergeCell ref="BG68:BH69"/>
    <mergeCell ref="R69:S69"/>
    <mergeCell ref="AC69:AD69"/>
    <mergeCell ref="AS69:AT69"/>
    <mergeCell ref="AY69:AZ69"/>
    <mergeCell ref="BE69:BF69"/>
    <mergeCell ref="BI69:BJ69"/>
    <mergeCell ref="AC70:AD70"/>
    <mergeCell ref="AS70:AT70"/>
    <mergeCell ref="BI70:BJ70"/>
    <mergeCell ref="Q71:W75"/>
    <mergeCell ref="AY71:BG75"/>
    <mergeCell ref="AO77:AP79"/>
    <mergeCell ref="AR77:AS78"/>
    <mergeCell ref="W65:X65"/>
    <mergeCell ref="AG65:AH65"/>
    <mergeCell ref="AI65:AJ65"/>
    <mergeCell ref="AM65:AN65"/>
    <mergeCell ref="AO65:AP65"/>
    <mergeCell ref="BA65:BB65"/>
    <mergeCell ref="W66:X66"/>
    <mergeCell ref="BA66:BB66"/>
    <mergeCell ref="R67:S67"/>
    <mergeCell ref="AH67:AO70"/>
    <mergeCell ref="AY67:AZ67"/>
    <mergeCell ref="AU70:AV70"/>
    <mergeCell ref="BI19:BJ19"/>
    <mergeCell ref="BL19:BM20"/>
    <mergeCell ref="AN20:AO20"/>
    <mergeCell ref="AT20:AU20"/>
    <mergeCell ref="BD20:BE20"/>
    <mergeCell ref="BJ20:BK20"/>
    <mergeCell ref="T57:BB57"/>
    <mergeCell ref="AG61:AP62"/>
    <mergeCell ref="AI64:AJ64"/>
    <mergeCell ref="AM64:AN64"/>
    <mergeCell ref="BF21:BI22"/>
    <mergeCell ref="BB28:BE45"/>
    <mergeCell ref="BJ28:BM45"/>
    <mergeCell ref="Q47:V48"/>
    <mergeCell ref="AW47:BB48"/>
    <mergeCell ref="E1:BM1"/>
    <mergeCell ref="AA2:AS4"/>
    <mergeCell ref="T5:AY7"/>
    <mergeCell ref="AG8:AH8"/>
    <mergeCell ref="AK8:AL8"/>
    <mergeCell ref="Q10:R10"/>
    <mergeCell ref="U10:V10"/>
    <mergeCell ref="AF10:AM13"/>
    <mergeCell ref="AV10:AW10"/>
    <mergeCell ref="BB10:BC10"/>
    <mergeCell ref="N11:O12"/>
    <mergeCell ref="Q11:R11"/>
    <mergeCell ref="U11:V11"/>
    <mergeCell ref="X11:Y12"/>
    <mergeCell ref="AS11:AT12"/>
    <mergeCell ref="AV11:AW11"/>
    <mergeCell ref="Z13:AA13"/>
    <mergeCell ref="AP13:AQ13"/>
    <mergeCell ref="AR13:AS13"/>
    <mergeCell ref="BB11:BC11"/>
    <mergeCell ref="BD11:BE12"/>
    <mergeCell ref="Q12:R12"/>
    <mergeCell ref="U12:V12"/>
    <mergeCell ref="Z12:AA12"/>
    <mergeCell ref="AP12:AQ12"/>
    <mergeCell ref="AV12:AW12"/>
    <mergeCell ref="BB12:BC12"/>
    <mergeCell ref="BF12:BG12"/>
    <mergeCell ref="F19:G20"/>
    <mergeCell ref="I19:J19"/>
    <mergeCell ref="M19:N19"/>
    <mergeCell ref="P19:Q20"/>
    <mergeCell ref="V19:W20"/>
    <mergeCell ref="Y19:Z19"/>
    <mergeCell ref="AC19:AD19"/>
    <mergeCell ref="AF19:AG20"/>
    <mergeCell ref="AL19:AM20"/>
    <mergeCell ref="N20:O20"/>
    <mergeCell ref="X20:Y20"/>
    <mergeCell ref="AD20:AE20"/>
    <mergeCell ref="P14:X18"/>
    <mergeCell ref="BF13:BG13"/>
    <mergeCell ref="AV14:BD18"/>
    <mergeCell ref="AO19:AP19"/>
    <mergeCell ref="AS19:AT19"/>
    <mergeCell ref="BB19:BC20"/>
    <mergeCell ref="BE19:BF19"/>
    <mergeCell ref="F26:I27"/>
    <mergeCell ref="N26:Q27"/>
    <mergeCell ref="V26:Y27"/>
    <mergeCell ref="AD26:AG27"/>
    <mergeCell ref="AL26:AO27"/>
    <mergeCell ref="AT26:AW27"/>
    <mergeCell ref="BB26:BE27"/>
    <mergeCell ref="BJ26:BM27"/>
    <mergeCell ref="J21:M22"/>
    <mergeCell ref="Z21:AC22"/>
    <mergeCell ref="AP21:AS22"/>
    <mergeCell ref="L49:M50"/>
    <mergeCell ref="Z49:AA50"/>
    <mergeCell ref="AR49:AS50"/>
    <mergeCell ref="BF49:BG50"/>
    <mergeCell ref="E56:BM56"/>
    <mergeCell ref="F28:I45"/>
    <mergeCell ref="N28:Q45"/>
    <mergeCell ref="V28:Y45"/>
    <mergeCell ref="AD28:AG45"/>
    <mergeCell ref="AL28:AO45"/>
    <mergeCell ref="AT28:AW45"/>
    <mergeCell ref="H75:K76"/>
    <mergeCell ref="I77:J79"/>
    <mergeCell ref="L77:M78"/>
    <mergeCell ref="P77:Q78"/>
    <mergeCell ref="S77:T79"/>
    <mergeCell ref="Y77:Z79"/>
    <mergeCell ref="AB77:AC78"/>
    <mergeCell ref="AF77:AG78"/>
    <mergeCell ref="AI77:AJ79"/>
    <mergeCell ref="AV77:AW78"/>
    <mergeCell ref="BE77:BF79"/>
    <mergeCell ref="BH77:BI78"/>
    <mergeCell ref="BL77:BM78"/>
    <mergeCell ref="BO77:BP79"/>
    <mergeCell ref="Q79:R79"/>
    <mergeCell ref="AA79:AB79"/>
    <mergeCell ref="AG79:AH79"/>
    <mergeCell ref="AQ79:AR79"/>
    <mergeCell ref="AW79:AX79"/>
    <mergeCell ref="BG79:BH79"/>
    <mergeCell ref="BM79:BN79"/>
    <mergeCell ref="C85:F86"/>
    <mergeCell ref="I85:L86"/>
    <mergeCell ref="Q85:T86"/>
    <mergeCell ref="Y85:AB86"/>
    <mergeCell ref="AG85:AJ86"/>
    <mergeCell ref="AO85:AR86"/>
    <mergeCell ref="AW85:AZ86"/>
    <mergeCell ref="BE85:BH86"/>
    <mergeCell ref="BM85:BP86"/>
    <mergeCell ref="C87:F107"/>
    <mergeCell ref="I87:L107"/>
    <mergeCell ref="Q87:T107"/>
    <mergeCell ref="Y87:AB107"/>
    <mergeCell ref="AG87:AJ107"/>
    <mergeCell ref="AO87:AR107"/>
    <mergeCell ref="AW87:AZ107"/>
    <mergeCell ref="BE87:BH107"/>
    <mergeCell ref="BM87:BP107"/>
  </mergeCells>
  <phoneticPr fontId="1"/>
  <printOptions horizontalCentered="1" verticalCentered="1"/>
  <pageMargins left="0.31496062992125984" right="0.31496062992125984" top="0.35433070866141736" bottom="0" header="0.31496062992125984" footer="0.31496062992125984"/>
  <pageSetup paperSize="9" scale="28"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pageSetUpPr fitToPage="1"/>
  </sheetPr>
  <dimension ref="A1:K67"/>
  <sheetViews>
    <sheetView showGridLines="0" view="pageBreakPreview" topLeftCell="A41" zoomScaleNormal="100" zoomScaleSheetLayoutView="100" workbookViewId="0">
      <selection activeCell="M89" sqref="M89"/>
    </sheetView>
  </sheetViews>
  <sheetFormatPr defaultColWidth="9" defaultRowHeight="15.75"/>
  <cols>
    <col min="1" max="9" width="9.875" style="3" customWidth="1"/>
    <col min="10" max="10" width="6.125" style="3" customWidth="1"/>
    <col min="11" max="16384" width="9" style="3"/>
  </cols>
  <sheetData>
    <row r="1" spans="1:11" ht="22.5" customHeight="1">
      <c r="A1" s="595" t="s">
        <v>200</v>
      </c>
      <c r="B1" s="595"/>
      <c r="C1" s="595"/>
      <c r="D1" s="595"/>
      <c r="E1" s="595"/>
      <c r="F1" s="595"/>
      <c r="G1" s="595"/>
      <c r="H1" s="595"/>
      <c r="I1" s="595"/>
      <c r="K1" s="13"/>
    </row>
    <row r="2" spans="1:11" ht="9" customHeight="1">
      <c r="A2" s="9"/>
      <c r="B2" s="9"/>
      <c r="C2" s="9"/>
      <c r="D2" s="9"/>
      <c r="E2" s="9"/>
      <c r="F2" s="9"/>
      <c r="G2" s="9"/>
      <c r="H2" s="9"/>
      <c r="I2" s="9"/>
      <c r="K2" s="15"/>
    </row>
    <row r="3" spans="1:11" ht="18.75" customHeight="1">
      <c r="A3" s="136" t="s">
        <v>246</v>
      </c>
      <c r="B3" s="136"/>
      <c r="C3" s="136"/>
      <c r="D3" s="136"/>
      <c r="E3" s="136"/>
      <c r="F3" s="136"/>
      <c r="G3" s="136"/>
      <c r="H3" s="136"/>
      <c r="K3" s="15"/>
    </row>
    <row r="4" spans="1:11" ht="18.75" customHeight="1">
      <c r="A4" s="136" t="s">
        <v>0</v>
      </c>
      <c r="B4" s="136"/>
      <c r="C4" s="136"/>
      <c r="D4" s="136"/>
      <c r="E4" s="136"/>
      <c r="F4" s="136"/>
      <c r="G4" s="136"/>
      <c r="H4" s="136"/>
      <c r="K4" s="15"/>
    </row>
    <row r="5" spans="1:11" ht="18.75" customHeight="1">
      <c r="A5" s="136" t="s">
        <v>719</v>
      </c>
      <c r="B5" s="136"/>
      <c r="C5" s="136"/>
      <c r="D5" s="136"/>
      <c r="E5" s="136"/>
      <c r="F5" s="136"/>
      <c r="G5" s="136"/>
      <c r="H5" s="136"/>
      <c r="K5" s="15"/>
    </row>
    <row r="6" spans="1:11" ht="18.75" hidden="1" customHeight="1">
      <c r="A6" s="136" t="s">
        <v>717</v>
      </c>
      <c r="B6" s="531"/>
      <c r="C6" s="136"/>
      <c r="D6" s="136"/>
      <c r="E6" s="136"/>
      <c r="F6" s="136"/>
      <c r="G6" s="136"/>
      <c r="H6" s="136"/>
      <c r="K6" s="15"/>
    </row>
    <row r="7" spans="1:11" ht="18.75" customHeight="1">
      <c r="A7" s="136" t="s">
        <v>718</v>
      </c>
      <c r="B7" s="136"/>
      <c r="C7" s="136"/>
      <c r="D7" s="136"/>
      <c r="E7" s="531"/>
      <c r="F7" s="531"/>
      <c r="G7" s="531"/>
      <c r="H7" s="136"/>
      <c r="K7" s="15"/>
    </row>
    <row r="8" spans="1:11" ht="18.75" customHeight="1">
      <c r="A8" s="136" t="s">
        <v>198</v>
      </c>
      <c r="B8" s="136"/>
      <c r="C8" s="136"/>
      <c r="D8" s="136"/>
      <c r="E8" s="136"/>
      <c r="F8" s="136"/>
      <c r="G8" s="136"/>
      <c r="H8" s="136"/>
      <c r="K8" s="15"/>
    </row>
    <row r="9" spans="1:11" ht="18.75" customHeight="1">
      <c r="A9" s="310" t="s">
        <v>720</v>
      </c>
      <c r="B9" s="136"/>
      <c r="C9" s="136"/>
      <c r="D9" s="136"/>
      <c r="E9" s="136"/>
      <c r="F9" s="136"/>
      <c r="G9" s="136"/>
      <c r="H9" s="136"/>
      <c r="K9" s="15"/>
    </row>
    <row r="10" spans="1:11" ht="18.75" customHeight="1">
      <c r="A10" s="310" t="s">
        <v>721</v>
      </c>
      <c r="B10" s="136"/>
      <c r="C10" s="136"/>
      <c r="D10" s="136"/>
      <c r="E10" s="136"/>
      <c r="F10" s="136"/>
      <c r="G10" s="136"/>
      <c r="H10" s="136"/>
      <c r="K10" s="15"/>
    </row>
    <row r="11" spans="1:11" ht="18.75" customHeight="1">
      <c r="A11" s="310" t="s">
        <v>199</v>
      </c>
      <c r="B11" s="136"/>
      <c r="C11" s="136"/>
      <c r="D11" s="136"/>
      <c r="E11" s="136"/>
      <c r="F11" s="136"/>
      <c r="G11" s="136"/>
      <c r="H11" s="136"/>
      <c r="K11" s="15"/>
    </row>
    <row r="12" spans="1:11" ht="18.75" customHeight="1">
      <c r="A12" s="310" t="s">
        <v>722</v>
      </c>
      <c r="B12" s="136"/>
      <c r="C12" s="136"/>
      <c r="D12" s="136"/>
      <c r="E12" s="136"/>
      <c r="F12" s="136"/>
      <c r="G12" s="136"/>
      <c r="H12" s="136"/>
      <c r="K12" s="15"/>
    </row>
    <row r="13" spans="1:11" ht="18.75" customHeight="1">
      <c r="A13" s="310" t="s">
        <v>202</v>
      </c>
      <c r="B13" s="136"/>
      <c r="C13" s="136"/>
      <c r="D13" s="136"/>
      <c r="E13" s="136"/>
      <c r="F13" s="136"/>
      <c r="G13" s="136"/>
      <c r="H13" s="136"/>
      <c r="K13" s="15"/>
    </row>
    <row r="14" spans="1:11" ht="18.75" customHeight="1">
      <c r="A14" s="310" t="s">
        <v>280</v>
      </c>
      <c r="B14" s="136"/>
      <c r="C14" s="136"/>
      <c r="D14" s="136"/>
      <c r="E14" s="136"/>
      <c r="F14" s="136"/>
      <c r="G14" s="136"/>
      <c r="H14" s="136"/>
      <c r="K14" s="15"/>
    </row>
    <row r="15" spans="1:11" ht="18.75" customHeight="1">
      <c r="A15" s="310" t="s">
        <v>203</v>
      </c>
      <c r="B15" s="136"/>
      <c r="C15" s="136"/>
      <c r="D15" s="136"/>
      <c r="E15" s="136"/>
      <c r="F15" s="136"/>
      <c r="G15" s="136"/>
      <c r="H15" s="136"/>
      <c r="K15" s="15"/>
    </row>
    <row r="16" spans="1:11" ht="18.75" hidden="1" customHeight="1">
      <c r="A16" s="444" t="s">
        <v>683</v>
      </c>
      <c r="B16" s="136"/>
      <c r="C16" s="136"/>
      <c r="D16" s="136"/>
      <c r="E16" s="136"/>
      <c r="F16" s="136"/>
      <c r="G16" s="136"/>
      <c r="H16" s="136"/>
      <c r="K16" s="15"/>
    </row>
    <row r="17" spans="1:11" ht="16.5" hidden="1">
      <c r="A17" s="444" t="s">
        <v>642</v>
      </c>
      <c r="B17" s="136"/>
      <c r="C17" s="136"/>
      <c r="D17" s="136"/>
      <c r="E17" s="136"/>
      <c r="F17" s="136"/>
      <c r="G17" s="136"/>
      <c r="H17" s="136"/>
      <c r="K17" s="15"/>
    </row>
    <row r="18" spans="1:11" ht="16.5" hidden="1">
      <c r="A18" s="445" t="s">
        <v>678</v>
      </c>
      <c r="B18" s="136"/>
      <c r="C18" s="136"/>
      <c r="D18" s="136"/>
      <c r="E18" s="136"/>
      <c r="F18" s="136"/>
      <c r="G18" s="136"/>
      <c r="H18" s="136"/>
      <c r="K18" s="15"/>
    </row>
    <row r="19" spans="1:11" ht="16.5" hidden="1">
      <c r="A19" s="445" t="s">
        <v>679</v>
      </c>
      <c r="B19" s="136"/>
      <c r="C19" s="136"/>
      <c r="D19" s="136"/>
      <c r="E19" s="136"/>
      <c r="F19" s="136"/>
      <c r="G19" s="136"/>
      <c r="H19" s="136"/>
      <c r="K19" s="15"/>
    </row>
    <row r="20" spans="1:11" ht="18.75" customHeight="1">
      <c r="A20" s="136" t="s">
        <v>281</v>
      </c>
      <c r="B20" s="136"/>
      <c r="C20" s="136"/>
      <c r="D20" s="136"/>
      <c r="E20" s="136"/>
      <c r="F20" s="136"/>
      <c r="G20" s="136"/>
      <c r="H20" s="136"/>
      <c r="K20" s="15"/>
    </row>
    <row r="21" spans="1:11" ht="18.75" customHeight="1">
      <c r="A21" s="136" t="s">
        <v>253</v>
      </c>
      <c r="B21" s="136"/>
      <c r="C21" s="136"/>
      <c r="D21" s="136"/>
      <c r="E21" s="136"/>
      <c r="F21" s="136"/>
      <c r="G21" s="136"/>
      <c r="H21" s="136"/>
      <c r="K21" s="15"/>
    </row>
    <row r="22" spans="1:11" ht="18.75" customHeight="1">
      <c r="A22" s="136" t="s">
        <v>252</v>
      </c>
      <c r="B22" s="136"/>
      <c r="C22" s="136"/>
      <c r="D22" s="136"/>
      <c r="E22" s="136"/>
      <c r="F22" s="136"/>
      <c r="G22" s="136"/>
      <c r="H22" s="136"/>
      <c r="K22" s="15"/>
    </row>
    <row r="23" spans="1:11" ht="18.75" customHeight="1">
      <c r="A23" s="3" t="s">
        <v>514</v>
      </c>
      <c r="K23" s="15"/>
    </row>
    <row r="24" spans="1:11" ht="18.75" customHeight="1">
      <c r="A24" s="3" t="s">
        <v>723</v>
      </c>
      <c r="K24" s="15"/>
    </row>
    <row r="25" spans="1:11" ht="18.75" customHeight="1">
      <c r="A25" s="3" t="s">
        <v>724</v>
      </c>
      <c r="C25" s="412"/>
      <c r="K25" s="15"/>
    </row>
    <row r="26" spans="1:11" ht="18.75" customHeight="1">
      <c r="A26" s="3" t="s">
        <v>725</v>
      </c>
      <c r="C26" s="412"/>
      <c r="K26" s="15"/>
    </row>
    <row r="27" spans="1:11" ht="18.75" customHeight="1">
      <c r="A27" s="3" t="s">
        <v>726</v>
      </c>
      <c r="C27" s="412"/>
      <c r="K27" s="15"/>
    </row>
    <row r="28" spans="1:11" ht="18.75" customHeight="1">
      <c r="A28" s="3" t="s">
        <v>727</v>
      </c>
      <c r="C28" s="412"/>
      <c r="K28" s="15"/>
    </row>
    <row r="29" spans="1:11" ht="18.75" customHeight="1">
      <c r="A29" s="3" t="s">
        <v>927</v>
      </c>
      <c r="C29" s="412"/>
      <c r="K29" s="15"/>
    </row>
    <row r="30" spans="1:11" ht="18.75" customHeight="1">
      <c r="K30" s="15"/>
    </row>
    <row r="31" spans="1:11" ht="22.5" customHeight="1">
      <c r="A31" s="595" t="s">
        <v>201</v>
      </c>
      <c r="B31" s="595"/>
      <c r="C31" s="595"/>
      <c r="D31" s="595"/>
      <c r="E31" s="595"/>
      <c r="F31" s="595"/>
      <c r="G31" s="595"/>
      <c r="H31" s="595"/>
      <c r="I31" s="595"/>
      <c r="K31" s="15"/>
    </row>
    <row r="32" spans="1:11" ht="18.75" customHeight="1">
      <c r="A32" s="21" t="s">
        <v>522</v>
      </c>
      <c r="B32" s="298"/>
      <c r="C32" s="298"/>
      <c r="D32" s="298"/>
      <c r="E32" s="18"/>
      <c r="F32" s="18"/>
      <c r="G32" s="18"/>
      <c r="H32" s="18"/>
      <c r="I32" s="18"/>
      <c r="K32" s="15"/>
    </row>
    <row r="33" spans="1:11" ht="18.75" customHeight="1">
      <c r="A33" s="21" t="s">
        <v>523</v>
      </c>
      <c r="B33" s="298"/>
      <c r="C33" s="298"/>
      <c r="D33" s="298"/>
      <c r="E33" s="18"/>
      <c r="F33" s="18"/>
      <c r="G33" s="18"/>
      <c r="H33" s="18"/>
      <c r="I33" s="18"/>
      <c r="K33" s="15"/>
    </row>
    <row r="34" spans="1:11" ht="18.75" customHeight="1">
      <c r="A34" s="136" t="s">
        <v>524</v>
      </c>
      <c r="B34" s="298"/>
      <c r="C34" s="298"/>
      <c r="D34" s="298"/>
      <c r="E34" s="18"/>
      <c r="F34" s="18"/>
      <c r="G34" s="18"/>
      <c r="H34" s="18"/>
      <c r="I34" s="18"/>
      <c r="K34" s="15"/>
    </row>
    <row r="35" spans="1:11" ht="18.75" customHeight="1">
      <c r="A35" s="136" t="s">
        <v>728</v>
      </c>
      <c r="B35" s="298"/>
      <c r="C35" s="298"/>
      <c r="D35" s="298"/>
      <c r="E35" s="18"/>
      <c r="F35" s="18"/>
      <c r="G35" s="18"/>
      <c r="H35" s="18"/>
      <c r="I35" s="18"/>
      <c r="K35" s="15"/>
    </row>
    <row r="36" spans="1:11" ht="18.75" customHeight="1">
      <c r="A36" s="136" t="s">
        <v>6</v>
      </c>
      <c r="B36" s="136"/>
      <c r="C36" s="136"/>
      <c r="D36" s="136"/>
      <c r="K36" s="15"/>
    </row>
    <row r="37" spans="1:11" ht="18.75" customHeight="1">
      <c r="A37" s="136" t="s">
        <v>282</v>
      </c>
      <c r="B37" s="136"/>
      <c r="C37" s="136"/>
      <c r="D37" s="136"/>
      <c r="K37" s="15"/>
    </row>
    <row r="38" spans="1:11" ht="18.75" customHeight="1">
      <c r="A38" s="136" t="s">
        <v>7</v>
      </c>
      <c r="B38" s="136"/>
      <c r="C38" s="136"/>
      <c r="D38" s="136"/>
      <c r="K38" s="15"/>
    </row>
    <row r="39" spans="1:11" ht="18.75" customHeight="1">
      <c r="A39" s="3" t="s">
        <v>286</v>
      </c>
      <c r="K39" s="15"/>
    </row>
    <row r="40" spans="1:11" ht="18.75" customHeight="1">
      <c r="A40" s="3" t="s">
        <v>1</v>
      </c>
      <c r="K40" s="15"/>
    </row>
    <row r="41" spans="1:11" ht="18.75" customHeight="1">
      <c r="A41" s="3" t="s">
        <v>8</v>
      </c>
      <c r="K41" s="15"/>
    </row>
    <row r="42" spans="1:11" ht="18.75" customHeight="1">
      <c r="A42" s="3" t="s">
        <v>9</v>
      </c>
      <c r="K42" s="17"/>
    </row>
    <row r="43" spans="1:11" ht="18.75" customHeight="1">
      <c r="A43" s="3" t="s">
        <v>10</v>
      </c>
      <c r="K43" s="13"/>
    </row>
    <row r="44" spans="1:11" ht="18.75" customHeight="1">
      <c r="A44" s="3" t="s">
        <v>196</v>
      </c>
      <c r="K44" s="13"/>
    </row>
    <row r="45" spans="1:11" ht="18.75" customHeight="1">
      <c r="A45" s="3" t="s">
        <v>2</v>
      </c>
      <c r="K45" s="15"/>
    </row>
    <row r="46" spans="1:11" ht="18.75" customHeight="1">
      <c r="A46" s="3" t="s">
        <v>11</v>
      </c>
      <c r="K46" s="15"/>
    </row>
    <row r="47" spans="1:11" ht="18.75" customHeight="1">
      <c r="A47" s="3" t="s">
        <v>3</v>
      </c>
      <c r="K47" s="15"/>
    </row>
    <row r="48" spans="1:11" ht="18.75" customHeight="1">
      <c r="A48" s="3" t="s">
        <v>12</v>
      </c>
      <c r="K48" s="15"/>
    </row>
    <row r="49" spans="1:11" ht="18.75" customHeight="1">
      <c r="A49" s="3" t="s">
        <v>4</v>
      </c>
      <c r="K49" s="15"/>
    </row>
    <row r="50" spans="1:11" ht="18.75" customHeight="1">
      <c r="A50" s="3" t="s">
        <v>13</v>
      </c>
      <c r="K50" s="15"/>
    </row>
    <row r="51" spans="1:11" ht="18.75" customHeight="1">
      <c r="A51" s="3" t="s">
        <v>14</v>
      </c>
      <c r="K51" s="15"/>
    </row>
    <row r="52" spans="1:11" ht="18.75" customHeight="1">
      <c r="A52" s="3" t="s">
        <v>5</v>
      </c>
      <c r="K52" s="15"/>
    </row>
    <row r="53" spans="1:11" ht="18.75" customHeight="1">
      <c r="A53" s="3" t="s">
        <v>185</v>
      </c>
      <c r="K53" s="15"/>
    </row>
    <row r="54" spans="1:11" ht="19.5" customHeight="1">
      <c r="K54" s="15"/>
    </row>
    <row r="55" spans="1:11" ht="19.5" customHeight="1">
      <c r="K55" s="15"/>
    </row>
    <row r="56" spans="1:11" ht="19.5" customHeight="1">
      <c r="K56" s="15"/>
    </row>
    <row r="57" spans="1:11" ht="19.5" customHeight="1">
      <c r="K57" s="15"/>
    </row>
    <row r="58" spans="1:11" ht="19.5" customHeight="1">
      <c r="K58" s="15"/>
    </row>
    <row r="59" spans="1:11" ht="19.5" customHeight="1">
      <c r="K59" s="15"/>
    </row>
    <row r="60" spans="1:11" ht="19.5" customHeight="1">
      <c r="K60" s="15"/>
    </row>
    <row r="61" spans="1:11" ht="19.5" customHeight="1">
      <c r="K61" s="15"/>
    </row>
    <row r="62" spans="1:11" ht="19.5" customHeight="1">
      <c r="K62" s="15"/>
    </row>
    <row r="63" spans="1:11" ht="19.5" customHeight="1">
      <c r="K63" s="15"/>
    </row>
    <row r="64" spans="1:11" ht="16.5">
      <c r="K64" s="15"/>
    </row>
    <row r="65" spans="11:11" ht="16.5">
      <c r="K65" s="16"/>
    </row>
    <row r="66" spans="11:11" ht="16.5">
      <c r="K66" s="16"/>
    </row>
    <row r="67" spans="11:11">
      <c r="K67" s="14"/>
    </row>
  </sheetData>
  <mergeCells count="2">
    <mergeCell ref="A1:I1"/>
    <mergeCell ref="A31:I31"/>
  </mergeCells>
  <phoneticPr fontId="1"/>
  <printOptions horizontalCentered="1"/>
  <pageMargins left="0.39370078740157483" right="0.39370078740157483"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73"/>
  <sheetViews>
    <sheetView showGridLines="0" topLeftCell="A28" workbookViewId="0">
      <selection activeCell="M89" sqref="M89"/>
    </sheetView>
  </sheetViews>
  <sheetFormatPr defaultColWidth="9" defaultRowHeight="16.5"/>
  <cols>
    <col min="1" max="1" width="1.875" style="282" customWidth="1"/>
    <col min="2" max="2" width="96.25" style="282" customWidth="1"/>
    <col min="3" max="3" width="1.625" style="282" customWidth="1"/>
    <col min="4" max="16384" width="9" style="282"/>
  </cols>
  <sheetData>
    <row r="1" spans="1:3" ht="18.75" customHeight="1"/>
    <row r="2" spans="1:3" ht="25.5" customHeight="1">
      <c r="A2" s="596" t="s">
        <v>52</v>
      </c>
      <c r="B2" s="596"/>
      <c r="C2" s="596"/>
    </row>
    <row r="3" spans="1:3">
      <c r="B3" s="283"/>
    </row>
    <row r="4" spans="1:3" ht="18.75" customHeight="1">
      <c r="B4" s="284" t="s">
        <v>424</v>
      </c>
    </row>
    <row r="5" spans="1:3" ht="18.75" customHeight="1">
      <c r="B5" s="285" t="s">
        <v>51</v>
      </c>
    </row>
    <row r="6" spans="1:3" ht="18.75" customHeight="1">
      <c r="B6" s="285" t="s">
        <v>54</v>
      </c>
    </row>
    <row r="7" spans="1:3" ht="18.75" customHeight="1">
      <c r="B7" s="285"/>
    </row>
    <row r="8" spans="1:3" ht="18.75" customHeight="1">
      <c r="B8" s="286" t="s">
        <v>55</v>
      </c>
    </row>
    <row r="9" spans="1:3">
      <c r="B9" s="282" t="s">
        <v>425</v>
      </c>
    </row>
    <row r="10" spans="1:3">
      <c r="B10" s="287" t="s">
        <v>57</v>
      </c>
    </row>
    <row r="12" spans="1:3" ht="18.75" customHeight="1">
      <c r="B12" s="282" t="s">
        <v>58</v>
      </c>
    </row>
    <row r="13" spans="1:3" ht="19.5">
      <c r="B13" s="250" t="s">
        <v>59</v>
      </c>
    </row>
    <row r="14" spans="1:3" ht="95.25" customHeight="1">
      <c r="B14" s="288" t="s">
        <v>426</v>
      </c>
    </row>
    <row r="15" spans="1:3" ht="18.75" customHeight="1">
      <c r="B15" s="289" t="s">
        <v>427</v>
      </c>
    </row>
    <row r="16" spans="1:3" ht="18.75" customHeight="1"/>
    <row r="17" spans="2:2" ht="19.5">
      <c r="B17" s="250" t="s">
        <v>63</v>
      </c>
    </row>
    <row r="18" spans="2:2" ht="80.25" customHeight="1">
      <c r="B18" s="288" t="s">
        <v>428</v>
      </c>
    </row>
    <row r="19" spans="2:2" ht="18.75" customHeight="1"/>
    <row r="20" spans="2:2" ht="19.5">
      <c r="B20" s="250" t="s">
        <v>429</v>
      </c>
    </row>
    <row r="21" spans="2:2" ht="101.25" customHeight="1">
      <c r="B21" s="288" t="s">
        <v>66</v>
      </c>
    </row>
    <row r="22" spans="2:2" ht="18.75" customHeight="1"/>
    <row r="23" spans="2:2" ht="19.5">
      <c r="B23" s="250" t="s">
        <v>430</v>
      </c>
    </row>
    <row r="24" spans="2:2">
      <c r="B24" s="288" t="s">
        <v>431</v>
      </c>
    </row>
    <row r="25" spans="2:2">
      <c r="B25" s="282" t="s">
        <v>68</v>
      </c>
    </row>
    <row r="26" spans="2:2" ht="18.75" customHeight="1">
      <c r="B26" s="282" t="s">
        <v>69</v>
      </c>
    </row>
    <row r="27" spans="2:2" ht="18.75" customHeight="1">
      <c r="B27" s="282" t="s">
        <v>70</v>
      </c>
    </row>
    <row r="28" spans="2:2" ht="18.75" customHeight="1">
      <c r="B28" s="282" t="s">
        <v>71</v>
      </c>
    </row>
    <row r="29" spans="2:2" ht="18.75" customHeight="1">
      <c r="B29" s="282" t="s">
        <v>72</v>
      </c>
    </row>
    <row r="30" spans="2:2" ht="18.75" customHeight="1">
      <c r="B30" s="282" t="s">
        <v>73</v>
      </c>
    </row>
    <row r="31" spans="2:2" ht="18.75" customHeight="1">
      <c r="B31" s="282" t="s">
        <v>74</v>
      </c>
    </row>
    <row r="32" spans="2:2" ht="18.75" customHeight="1">
      <c r="B32" s="282" t="s">
        <v>75</v>
      </c>
    </row>
    <row r="33" spans="2:2" ht="18.75" customHeight="1">
      <c r="B33" s="282" t="s">
        <v>432</v>
      </c>
    </row>
    <row r="34" spans="2:2" ht="18" customHeight="1">
      <c r="B34" s="290" t="s">
        <v>433</v>
      </c>
    </row>
    <row r="35" spans="2:2" ht="18.75" customHeight="1">
      <c r="B35" s="282" t="s">
        <v>78</v>
      </c>
    </row>
    <row r="36" spans="2:2" ht="18.75" customHeight="1">
      <c r="B36" s="282" t="s">
        <v>79</v>
      </c>
    </row>
    <row r="37" spans="2:2" s="291" customFormat="1" ht="18.75" customHeight="1">
      <c r="B37" s="291" t="s">
        <v>80</v>
      </c>
    </row>
    <row r="38" spans="2:2" ht="18.75" customHeight="1">
      <c r="B38" s="282" t="s">
        <v>81</v>
      </c>
    </row>
    <row r="39" spans="2:2" ht="18.75" customHeight="1">
      <c r="B39" s="282" t="s">
        <v>82</v>
      </c>
    </row>
    <row r="40" spans="2:2" ht="18.75" customHeight="1">
      <c r="B40" s="282" t="s">
        <v>434</v>
      </c>
    </row>
    <row r="41" spans="2:2" ht="18.75" customHeight="1">
      <c r="B41" s="282" t="s">
        <v>83</v>
      </c>
    </row>
    <row r="42" spans="2:2" ht="18.75" customHeight="1">
      <c r="B42" s="282" t="s">
        <v>435</v>
      </c>
    </row>
    <row r="43" spans="2:2" ht="78.75" customHeight="1">
      <c r="B43" s="288" t="s">
        <v>84</v>
      </c>
    </row>
    <row r="44" spans="2:2" ht="18.75" customHeight="1"/>
    <row r="45" spans="2:2" ht="18.75" customHeight="1">
      <c r="B45" s="250" t="s">
        <v>85</v>
      </c>
    </row>
    <row r="46" spans="2:2" ht="33">
      <c r="B46" s="292" t="s">
        <v>86</v>
      </c>
    </row>
    <row r="47" spans="2:2" ht="18.75" customHeight="1">
      <c r="B47" s="282" t="s">
        <v>87</v>
      </c>
    </row>
    <row r="48" spans="2:2" ht="18.75" customHeight="1">
      <c r="B48" s="282" t="s">
        <v>88</v>
      </c>
    </row>
    <row r="49" spans="2:2" ht="18.75" customHeight="1">
      <c r="B49" s="282" t="s">
        <v>89</v>
      </c>
    </row>
    <row r="50" spans="2:2" ht="18.75" customHeight="1">
      <c r="B50" s="282" t="s">
        <v>436</v>
      </c>
    </row>
    <row r="51" spans="2:2" ht="18.75" customHeight="1">
      <c r="B51" s="282" t="s">
        <v>437</v>
      </c>
    </row>
    <row r="52" spans="2:2" ht="18.75" customHeight="1">
      <c r="B52" s="282" t="s">
        <v>92</v>
      </c>
    </row>
    <row r="53" spans="2:2" ht="18.75" customHeight="1">
      <c r="B53" s="282" t="s">
        <v>93</v>
      </c>
    </row>
    <row r="54" spans="2:2" ht="18.75" customHeight="1">
      <c r="B54" s="282" t="s">
        <v>94</v>
      </c>
    </row>
    <row r="55" spans="2:2" ht="18.75" customHeight="1">
      <c r="B55" s="282" t="s">
        <v>95</v>
      </c>
    </row>
    <row r="56" spans="2:2" ht="18.75" customHeight="1">
      <c r="B56" s="282" t="s">
        <v>96</v>
      </c>
    </row>
    <row r="57" spans="2:2" ht="18.75" customHeight="1">
      <c r="B57" s="282" t="s">
        <v>97</v>
      </c>
    </row>
    <row r="58" spans="2:2" ht="18.75" customHeight="1">
      <c r="B58" s="282" t="s">
        <v>98</v>
      </c>
    </row>
    <row r="59" spans="2:2" ht="18.75" customHeight="1">
      <c r="B59" s="282" t="s">
        <v>99</v>
      </c>
    </row>
    <row r="60" spans="2:2" ht="18.75" customHeight="1">
      <c r="B60" s="282" t="s">
        <v>438</v>
      </c>
    </row>
    <row r="61" spans="2:2" ht="18" customHeight="1">
      <c r="B61" s="290" t="s">
        <v>439</v>
      </c>
    </row>
    <row r="62" spans="2:2" ht="18.75" customHeight="1"/>
    <row r="63" spans="2:2" ht="18.75" customHeight="1">
      <c r="B63" s="250" t="s">
        <v>104</v>
      </c>
    </row>
    <row r="64" spans="2:2" ht="42.75" customHeight="1">
      <c r="B64" s="292" t="s">
        <v>440</v>
      </c>
    </row>
    <row r="65" spans="2:2" ht="11.25" customHeight="1">
      <c r="B65" s="282" t="s">
        <v>106</v>
      </c>
    </row>
    <row r="66" spans="2:2" ht="18.75" customHeight="1">
      <c r="B66" s="250" t="s">
        <v>441</v>
      </c>
    </row>
    <row r="67" spans="2:2" ht="76.5" customHeight="1">
      <c r="B67" s="292" t="s">
        <v>108</v>
      </c>
    </row>
    <row r="68" spans="2:2" ht="8.25" customHeight="1">
      <c r="B68" s="282" t="s">
        <v>106</v>
      </c>
    </row>
    <row r="69" spans="2:2" ht="18.75" customHeight="1">
      <c r="B69" s="250" t="s">
        <v>442</v>
      </c>
    </row>
    <row r="70" spans="2:2" ht="18.75" customHeight="1">
      <c r="B70" s="282" t="s">
        <v>443</v>
      </c>
    </row>
    <row r="71" spans="2:2" ht="18.75" customHeight="1">
      <c r="B71" s="282" t="s">
        <v>444</v>
      </c>
    </row>
    <row r="72" spans="2:2">
      <c r="B72" s="282" t="s">
        <v>111</v>
      </c>
    </row>
    <row r="73" spans="2:2">
      <c r="B73" s="282" t="s">
        <v>112</v>
      </c>
    </row>
    <row r="74" spans="2:2">
      <c r="B74" s="282" t="s">
        <v>113</v>
      </c>
    </row>
    <row r="75" spans="2:2">
      <c r="B75" s="282" t="s">
        <v>114</v>
      </c>
    </row>
    <row r="76" spans="2:2">
      <c r="B76" s="282" t="s">
        <v>115</v>
      </c>
    </row>
    <row r="77" spans="2:2" ht="18.75" customHeight="1">
      <c r="B77" s="282" t="s">
        <v>106</v>
      </c>
    </row>
    <row r="78" spans="2:2" ht="18.75" customHeight="1">
      <c r="B78" s="250" t="s">
        <v>116</v>
      </c>
    </row>
    <row r="79" spans="2:2" ht="18.75" customHeight="1">
      <c r="B79" s="282" t="s">
        <v>445</v>
      </c>
    </row>
    <row r="80" spans="2:2" ht="18.75" customHeight="1">
      <c r="B80" s="282" t="s">
        <v>446</v>
      </c>
    </row>
    <row r="81" spans="2:2" ht="18.75" customHeight="1">
      <c r="B81" s="282" t="s">
        <v>118</v>
      </c>
    </row>
    <row r="82" spans="2:2" s="291" customFormat="1">
      <c r="B82" s="291" t="s">
        <v>447</v>
      </c>
    </row>
    <row r="83" spans="2:2" ht="18.75" customHeight="1">
      <c r="B83" s="282" t="s">
        <v>58</v>
      </c>
    </row>
    <row r="84" spans="2:2" ht="18.75" customHeight="1">
      <c r="B84" s="250" t="s">
        <v>448</v>
      </c>
    </row>
    <row r="85" spans="2:2" ht="18.75" customHeight="1">
      <c r="B85" s="282" t="s">
        <v>449</v>
      </c>
    </row>
    <row r="86" spans="2:2">
      <c r="B86" s="282" t="s">
        <v>450</v>
      </c>
    </row>
    <row r="88" spans="2:2" ht="18.75" customHeight="1">
      <c r="B88" s="287" t="s">
        <v>123</v>
      </c>
    </row>
    <row r="89" spans="2:2" ht="18.75" customHeight="1">
      <c r="B89" s="282" t="s">
        <v>451</v>
      </c>
    </row>
    <row r="90" spans="2:2" ht="18.75" customHeight="1">
      <c r="B90" s="293" t="s">
        <v>125</v>
      </c>
    </row>
    <row r="91" spans="2:2" ht="18.75" customHeight="1">
      <c r="B91" s="282" t="s">
        <v>452</v>
      </c>
    </row>
    <row r="92" spans="2:2" ht="18.75" customHeight="1">
      <c r="B92" s="282" t="s">
        <v>453</v>
      </c>
    </row>
    <row r="93" spans="2:2" ht="18.75" customHeight="1"/>
    <row r="94" spans="2:2" ht="18.75" customHeight="1">
      <c r="B94" s="287" t="s">
        <v>454</v>
      </c>
    </row>
    <row r="95" spans="2:2" ht="18.75" customHeight="1">
      <c r="B95" s="282" t="s">
        <v>129</v>
      </c>
    </row>
    <row r="96" spans="2:2" ht="18.75" customHeight="1"/>
    <row r="97" spans="2:2" ht="18.75" customHeight="1">
      <c r="B97" s="287" t="s">
        <v>455</v>
      </c>
    </row>
    <row r="98" spans="2:2" ht="18.75" customHeight="1">
      <c r="B98" s="282" t="s">
        <v>456</v>
      </c>
    </row>
    <row r="99" spans="2:2" ht="18.75" customHeight="1">
      <c r="B99" s="282" t="s">
        <v>132</v>
      </c>
    </row>
    <row r="100" spans="2:2" ht="18.75" customHeight="1">
      <c r="B100" s="282" t="s">
        <v>133</v>
      </c>
    </row>
    <row r="101" spans="2:2" ht="18.75" customHeight="1">
      <c r="B101" s="282" t="s">
        <v>457</v>
      </c>
    </row>
    <row r="102" spans="2:2" ht="18.75" customHeight="1">
      <c r="B102" s="282" t="s">
        <v>458</v>
      </c>
    </row>
    <row r="103" spans="2:2" ht="18.75" customHeight="1">
      <c r="B103" s="282" t="s">
        <v>459</v>
      </c>
    </row>
    <row r="104" spans="2:2" ht="18.75" customHeight="1">
      <c r="B104" s="282" t="s">
        <v>460</v>
      </c>
    </row>
    <row r="105" spans="2:2" ht="18.75" customHeight="1"/>
    <row r="106" spans="2:2" ht="18.75" customHeight="1">
      <c r="B106" s="287" t="s">
        <v>461</v>
      </c>
    </row>
    <row r="107" spans="2:2" ht="18.75" customHeight="1">
      <c r="B107" s="282" t="s">
        <v>462</v>
      </c>
    </row>
    <row r="108" spans="2:2" ht="18.75" customHeight="1">
      <c r="B108" s="282" t="s">
        <v>463</v>
      </c>
    </row>
    <row r="109" spans="2:2" ht="18.75" customHeight="1">
      <c r="B109" s="282" t="s">
        <v>464</v>
      </c>
    </row>
    <row r="110" spans="2:2" ht="18.75" customHeight="1">
      <c r="B110" s="282" t="s">
        <v>142</v>
      </c>
    </row>
    <row r="111" spans="2:2" ht="18.75" customHeight="1"/>
    <row r="112" spans="2:2" ht="18.75" customHeight="1">
      <c r="B112" s="287" t="s">
        <v>465</v>
      </c>
    </row>
    <row r="113" spans="2:2" ht="18.75" customHeight="1">
      <c r="B113" s="282" t="s">
        <v>144</v>
      </c>
    </row>
    <row r="114" spans="2:2" ht="18.75" customHeight="1">
      <c r="B114" s="282" t="s">
        <v>466</v>
      </c>
    </row>
    <row r="115" spans="2:2" ht="18.75" customHeight="1">
      <c r="B115" s="282" t="s">
        <v>146</v>
      </c>
    </row>
    <row r="116" spans="2:2" ht="18.75" customHeight="1">
      <c r="B116" s="282" t="s">
        <v>467</v>
      </c>
    </row>
    <row r="117" spans="2:2" ht="18.75" customHeight="1">
      <c r="B117" s="282" t="s">
        <v>468</v>
      </c>
    </row>
    <row r="118" spans="2:2" ht="18.75" customHeight="1">
      <c r="B118" s="282" t="s">
        <v>149</v>
      </c>
    </row>
    <row r="119" spans="2:2" ht="18.75" customHeight="1">
      <c r="B119" s="282" t="s">
        <v>469</v>
      </c>
    </row>
    <row r="120" spans="2:2" ht="18.75" customHeight="1">
      <c r="B120" s="282" t="s">
        <v>470</v>
      </c>
    </row>
    <row r="121" spans="2:2" ht="18.75" customHeight="1">
      <c r="B121" s="282" t="s">
        <v>471</v>
      </c>
    </row>
    <row r="122" spans="2:2" ht="18.75" customHeight="1">
      <c r="B122" s="282" t="s">
        <v>472</v>
      </c>
    </row>
    <row r="123" spans="2:2" ht="18.75" customHeight="1">
      <c r="B123" s="282" t="s">
        <v>154</v>
      </c>
    </row>
    <row r="124" spans="2:2" ht="18.75" customHeight="1">
      <c r="B124" s="282" t="s">
        <v>473</v>
      </c>
    </row>
    <row r="125" spans="2:2" ht="18.75" customHeight="1"/>
    <row r="126" spans="2:2" ht="18.75" customHeight="1">
      <c r="B126" s="287" t="s">
        <v>156</v>
      </c>
    </row>
    <row r="127" spans="2:2" ht="18.75" customHeight="1">
      <c r="B127" s="282" t="s">
        <v>474</v>
      </c>
    </row>
    <row r="128" spans="2:2" ht="18.75" customHeight="1">
      <c r="B128" s="282" t="s">
        <v>475</v>
      </c>
    </row>
    <row r="129" spans="2:2" ht="18.75" customHeight="1">
      <c r="B129" s="282" t="s">
        <v>476</v>
      </c>
    </row>
    <row r="130" spans="2:2" ht="18.75" customHeight="1">
      <c r="B130" s="282" t="s">
        <v>477</v>
      </c>
    </row>
    <row r="131" spans="2:2" ht="18.75" customHeight="1">
      <c r="B131" s="282" t="s">
        <v>161</v>
      </c>
    </row>
    <row r="132" spans="2:2" ht="18.75" customHeight="1">
      <c r="B132" s="282" t="s">
        <v>478</v>
      </c>
    </row>
    <row r="133" spans="2:2" ht="18.75" customHeight="1">
      <c r="B133" s="282" t="s">
        <v>163</v>
      </c>
    </row>
    <row r="134" spans="2:2" ht="18.75" customHeight="1">
      <c r="B134" s="294" t="s">
        <v>164</v>
      </c>
    </row>
    <row r="135" spans="2:2" ht="18.75" customHeight="1"/>
    <row r="136" spans="2:2" ht="18.75" customHeight="1">
      <c r="B136" s="282" t="s">
        <v>58</v>
      </c>
    </row>
    <row r="137" spans="2:2" ht="18.75" customHeight="1">
      <c r="B137" s="250" t="s">
        <v>479</v>
      </c>
    </row>
    <row r="138" spans="2:2" ht="18.75" customHeight="1">
      <c r="B138" s="287" t="s">
        <v>480</v>
      </c>
    </row>
    <row r="139" spans="2:2" ht="18.75" customHeight="1">
      <c r="B139" s="282" t="s">
        <v>481</v>
      </c>
    </row>
    <row r="140" spans="2:2" ht="18.75" customHeight="1">
      <c r="B140" s="282" t="s">
        <v>482</v>
      </c>
    </row>
    <row r="141" spans="2:2" ht="18.75" customHeight="1">
      <c r="B141" s="282" t="s">
        <v>169</v>
      </c>
    </row>
    <row r="142" spans="2:2" ht="18.75" customHeight="1">
      <c r="B142" s="287" t="s">
        <v>483</v>
      </c>
    </row>
    <row r="143" spans="2:2" ht="18.75" customHeight="1">
      <c r="B143" s="282" t="s">
        <v>484</v>
      </c>
    </row>
    <row r="144" spans="2:2" ht="18.75" customHeight="1">
      <c r="B144" s="282" t="s">
        <v>172</v>
      </c>
    </row>
    <row r="145" spans="2:2" ht="18.75" customHeight="1">
      <c r="B145" s="287" t="s">
        <v>173</v>
      </c>
    </row>
    <row r="146" spans="2:2">
      <c r="B146" s="290" t="s">
        <v>485</v>
      </c>
    </row>
    <row r="147" spans="2:2">
      <c r="B147" s="282" t="s">
        <v>486</v>
      </c>
    </row>
    <row r="149" spans="2:2" ht="18.75" customHeight="1">
      <c r="B149" s="287" t="s">
        <v>176</v>
      </c>
    </row>
    <row r="150" spans="2:2">
      <c r="B150" s="290" t="s">
        <v>177</v>
      </c>
    </row>
    <row r="151" spans="2:2">
      <c r="B151" s="282" t="s">
        <v>178</v>
      </c>
    </row>
    <row r="152" spans="2:2">
      <c r="B152" s="282" t="s">
        <v>179</v>
      </c>
    </row>
    <row r="153" spans="2:2">
      <c r="B153" s="282" t="s">
        <v>180</v>
      </c>
    </row>
    <row r="154" spans="2:2">
      <c r="B154" s="282" t="s">
        <v>181</v>
      </c>
    </row>
    <row r="155" spans="2:2" ht="18.75" customHeight="1">
      <c r="B155" s="282" t="s">
        <v>58</v>
      </c>
    </row>
    <row r="156" spans="2:2" ht="53.25" customHeight="1">
      <c r="B156" s="295" t="s">
        <v>182</v>
      </c>
    </row>
    <row r="157" spans="2:2" ht="18.75" customHeight="1">
      <c r="B157" s="287"/>
    </row>
    <row r="158" spans="2:2" ht="18.75" customHeight="1">
      <c r="B158" s="282" t="s">
        <v>58</v>
      </c>
    </row>
    <row r="159" spans="2:2" ht="18.75" customHeight="1"/>
    <row r="160" spans="2:2" ht="18.75" customHeight="1">
      <c r="B160" s="282" t="s">
        <v>106</v>
      </c>
    </row>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20.25" customHeight="1"/>
    <row r="172" ht="20.25" customHeight="1"/>
    <row r="173" ht="20.25" customHeight="1"/>
  </sheetData>
  <mergeCells count="1">
    <mergeCell ref="A2:C2"/>
  </mergeCells>
  <phoneticPr fontId="1"/>
  <printOptions horizontalCentered="1"/>
  <pageMargins left="0.39370078740157483" right="0" top="0.55118110236220474" bottom="0.55118110236220474"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pageSetUpPr fitToPage="1"/>
  </sheetPr>
  <dimension ref="A1:K60"/>
  <sheetViews>
    <sheetView showGridLines="0" view="pageBreakPreview" topLeftCell="A187" zoomScaleNormal="100" zoomScaleSheetLayoutView="100" workbookViewId="0">
      <selection activeCell="M89" sqref="M89"/>
    </sheetView>
  </sheetViews>
  <sheetFormatPr defaultColWidth="9" defaultRowHeight="15.75"/>
  <cols>
    <col min="1" max="16384" width="9" style="3"/>
  </cols>
  <sheetData>
    <row r="1" spans="1:11" ht="5.25" customHeight="1">
      <c r="A1" s="597" t="s">
        <v>15</v>
      </c>
      <c r="B1" s="597"/>
      <c r="C1" s="597"/>
      <c r="D1" s="597"/>
      <c r="E1" s="597"/>
      <c r="F1" s="597"/>
      <c r="G1" s="597"/>
      <c r="H1" s="597"/>
      <c r="I1" s="597"/>
      <c r="J1" s="597"/>
      <c r="K1" s="597"/>
    </row>
    <row r="2" spans="1:11" ht="6" customHeight="1">
      <c r="A2" s="597"/>
      <c r="B2" s="597"/>
      <c r="C2" s="597"/>
      <c r="D2" s="597"/>
      <c r="E2" s="597"/>
      <c r="F2" s="597"/>
      <c r="G2" s="597"/>
      <c r="H2" s="597"/>
      <c r="I2" s="597"/>
      <c r="J2" s="597"/>
      <c r="K2" s="597"/>
    </row>
    <row r="3" spans="1:11" ht="6.75" customHeight="1">
      <c r="A3" s="597"/>
      <c r="B3" s="597"/>
      <c r="C3" s="597"/>
      <c r="D3" s="597"/>
      <c r="E3" s="597"/>
      <c r="F3" s="597"/>
      <c r="G3" s="597"/>
      <c r="H3" s="597"/>
      <c r="I3" s="597"/>
      <c r="J3" s="597"/>
      <c r="K3" s="597"/>
    </row>
    <row r="4" spans="1:11" ht="48.75" customHeight="1">
      <c r="A4" s="597"/>
      <c r="B4" s="597"/>
      <c r="C4" s="597"/>
      <c r="D4" s="597"/>
      <c r="E4" s="597"/>
      <c r="F4" s="597"/>
      <c r="G4" s="597"/>
      <c r="H4" s="597"/>
      <c r="I4" s="597"/>
      <c r="J4" s="597"/>
      <c r="K4" s="597"/>
    </row>
    <row r="5" spans="1:11" ht="24" customHeight="1">
      <c r="A5" s="4" t="s">
        <v>513</v>
      </c>
    </row>
    <row r="6" spans="1:11" ht="24" customHeight="1">
      <c r="A6" s="4" t="s">
        <v>18</v>
      </c>
    </row>
    <row r="7" spans="1:11" ht="24" customHeight="1">
      <c r="A7" s="308" t="s">
        <v>517</v>
      </c>
    </row>
    <row r="8" spans="1:11" ht="24" customHeight="1">
      <c r="A8" s="5" t="s">
        <v>17</v>
      </c>
    </row>
    <row r="9" spans="1:11" ht="11.25" customHeight="1"/>
    <row r="10" spans="1:11" ht="24" customHeight="1">
      <c r="A10" s="5" t="s">
        <v>19</v>
      </c>
    </row>
    <row r="11" spans="1:11" ht="24" customHeight="1">
      <c r="A11" s="5" t="s">
        <v>708</v>
      </c>
    </row>
    <row r="12" spans="1:11" ht="24" customHeight="1">
      <c r="A12" s="5" t="s">
        <v>16</v>
      </c>
    </row>
    <row r="13" spans="1:11" ht="24" customHeight="1">
      <c r="A13" s="4" t="s">
        <v>190</v>
      </c>
    </row>
    <row r="14" spans="1:11" ht="12" customHeight="1">
      <c r="A14" s="5"/>
    </row>
    <row r="15" spans="1:11" ht="24" customHeight="1">
      <c r="A15" s="5" t="s">
        <v>709</v>
      </c>
    </row>
    <row r="16" spans="1:11" ht="24" customHeight="1">
      <c r="A16" s="5" t="s">
        <v>710</v>
      </c>
    </row>
    <row r="17" spans="1:11" ht="18.75" customHeight="1">
      <c r="A17" s="401" t="s">
        <v>593</v>
      </c>
      <c r="B17" s="315"/>
      <c r="C17" s="315"/>
      <c r="D17" s="315"/>
      <c r="E17" s="315"/>
      <c r="F17" s="315"/>
      <c r="G17" s="315"/>
      <c r="H17" s="315"/>
      <c r="I17" s="315"/>
      <c r="J17" s="315"/>
      <c r="K17" s="315"/>
    </row>
    <row r="18" spans="1:11" ht="16.5">
      <c r="A18" s="401" t="s">
        <v>594</v>
      </c>
      <c r="B18" s="315"/>
      <c r="C18" s="315"/>
      <c r="D18" s="315"/>
      <c r="E18" s="315"/>
      <c r="F18" s="315"/>
      <c r="G18" s="315"/>
      <c r="H18" s="315"/>
      <c r="I18" s="315"/>
      <c r="J18" s="315"/>
      <c r="K18" s="315"/>
    </row>
    <row r="19" spans="1:11" ht="12" customHeight="1">
      <c r="A19" s="5"/>
    </row>
    <row r="20" spans="1:11" ht="24" customHeight="1">
      <c r="A20" s="20" t="s">
        <v>509</v>
      </c>
    </row>
    <row r="21" spans="1:11" ht="24" customHeight="1">
      <c r="A21" s="20"/>
      <c r="B21" s="301" t="s">
        <v>510</v>
      </c>
    </row>
    <row r="22" spans="1:11" ht="24" customHeight="1">
      <c r="A22" s="20" t="s">
        <v>711</v>
      </c>
    </row>
    <row r="23" spans="1:11" ht="24" customHeight="1">
      <c r="A23" s="297" t="s">
        <v>712</v>
      </c>
    </row>
    <row r="24" spans="1:11" ht="24" customHeight="1">
      <c r="A24" s="402" t="s">
        <v>500</v>
      </c>
    </row>
    <row r="25" spans="1:11" ht="24" customHeight="1">
      <c r="A25" s="5" t="s">
        <v>259</v>
      </c>
    </row>
    <row r="26" spans="1:11" ht="24" customHeight="1">
      <c r="A26" s="58" t="s">
        <v>260</v>
      </c>
      <c r="B26" s="22"/>
    </row>
    <row r="27" spans="1:11" ht="16.5">
      <c r="A27" s="402" t="s">
        <v>501</v>
      </c>
      <c r="B27" s="22"/>
    </row>
    <row r="28" spans="1:11" ht="12" customHeight="1">
      <c r="A28" s="5"/>
    </row>
    <row r="29" spans="1:11" ht="24" customHeight="1">
      <c r="A29" s="5" t="s">
        <v>20</v>
      </c>
    </row>
    <row r="30" spans="1:11" ht="12" customHeight="1">
      <c r="A30" s="5"/>
    </row>
    <row r="31" spans="1:11" ht="24" customHeight="1">
      <c r="A31" s="6" t="s">
        <v>191</v>
      </c>
    </row>
    <row r="32" spans="1:11" ht="12" customHeight="1">
      <c r="A32" s="5"/>
    </row>
    <row r="33" spans="1:9" ht="24" customHeight="1">
      <c r="A33" s="4" t="s">
        <v>264</v>
      </c>
    </row>
    <row r="34" spans="1:9" ht="24" customHeight="1">
      <c r="A34" s="302" t="s">
        <v>502</v>
      </c>
    </row>
    <row r="35" spans="1:9" ht="24" customHeight="1">
      <c r="A35" s="307" t="s">
        <v>515</v>
      </c>
      <c r="B35" s="306"/>
      <c r="C35" s="306"/>
      <c r="D35" s="306"/>
      <c r="E35" s="306"/>
      <c r="F35" s="306"/>
      <c r="G35" s="306"/>
    </row>
    <row r="36" spans="1:9" ht="24" customHeight="1">
      <c r="A36" s="307"/>
      <c r="B36" s="306"/>
      <c r="C36" s="400" t="s">
        <v>516</v>
      </c>
      <c r="D36" s="306"/>
      <c r="E36" s="306"/>
      <c r="F36" s="306"/>
      <c r="G36" s="306"/>
    </row>
    <row r="37" spans="1:9" ht="12" customHeight="1">
      <c r="A37" s="5"/>
    </row>
    <row r="38" spans="1:9" ht="24" customHeight="1">
      <c r="A38" s="4" t="s">
        <v>278</v>
      </c>
    </row>
    <row r="39" spans="1:9" ht="24" customHeight="1">
      <c r="A39" s="303" t="s">
        <v>503</v>
      </c>
    </row>
    <row r="40" spans="1:9" ht="24" customHeight="1">
      <c r="A40" s="303" t="s">
        <v>279</v>
      </c>
    </row>
    <row r="41" spans="1:9" ht="12" customHeight="1">
      <c r="A41" s="5"/>
    </row>
    <row r="42" spans="1:9" ht="24" customHeight="1">
      <c r="A42" s="5" t="s">
        <v>277</v>
      </c>
    </row>
    <row r="43" spans="1:9" ht="12" customHeight="1">
      <c r="A43" s="5"/>
    </row>
    <row r="44" spans="1:9" ht="24.75" customHeight="1">
      <c r="A44" s="7" t="s">
        <v>729</v>
      </c>
    </row>
    <row r="45" spans="1:9" ht="24.75" customHeight="1">
      <c r="A45" s="7" t="s">
        <v>730</v>
      </c>
    </row>
    <row r="46" spans="1:9" ht="24.75" customHeight="1">
      <c r="A46" s="8" t="s">
        <v>265</v>
      </c>
      <c r="B46" s="9"/>
      <c r="C46" s="9"/>
      <c r="E46" s="9"/>
      <c r="F46" s="9"/>
      <c r="G46" s="9"/>
      <c r="H46" s="9"/>
      <c r="I46" s="9"/>
    </row>
    <row r="47" spans="1:9" ht="24.75" customHeight="1">
      <c r="A47" s="8" t="s">
        <v>266</v>
      </c>
      <c r="B47" s="9"/>
      <c r="C47" s="9"/>
      <c r="D47" s="10"/>
      <c r="E47" s="9"/>
      <c r="F47" s="9"/>
      <c r="G47" s="9"/>
      <c r="H47" s="9"/>
      <c r="I47" s="9"/>
    </row>
    <row r="48" spans="1:9" ht="24.75" customHeight="1">
      <c r="A48" s="8"/>
      <c r="B48" s="9"/>
      <c r="C48" s="9"/>
      <c r="D48" s="9"/>
      <c r="E48" s="10"/>
      <c r="F48" s="9"/>
      <c r="G48" s="9"/>
      <c r="H48" s="9"/>
      <c r="I48" s="9"/>
    </row>
    <row r="49" spans="1:9" ht="21.95" customHeight="1">
      <c r="A49" s="11"/>
      <c r="B49" s="9"/>
      <c r="C49" s="9"/>
      <c r="D49" s="9"/>
      <c r="E49" s="10"/>
      <c r="F49" s="9"/>
      <c r="G49" s="9"/>
      <c r="H49" s="9"/>
      <c r="I49" s="9"/>
    </row>
    <row r="50" spans="1:9" ht="21.95" customHeight="1">
      <c r="A50" s="10"/>
    </row>
    <row r="51" spans="1:9" ht="21.95" customHeight="1">
      <c r="A51" s="10"/>
    </row>
    <row r="52" spans="1:9" ht="21.95" customHeight="1">
      <c r="A52" s="10"/>
    </row>
    <row r="53" spans="1:9" ht="21.95" customHeight="1">
      <c r="A53" s="10"/>
    </row>
    <row r="54" spans="1:9" ht="21.95" customHeight="1">
      <c r="A54" s="10"/>
    </row>
    <row r="55" spans="1:9" ht="21.95" customHeight="1">
      <c r="A55" s="10"/>
    </row>
    <row r="56" spans="1:9" ht="18.95" customHeight="1">
      <c r="A56" s="10"/>
    </row>
    <row r="57" spans="1:9" ht="18.95" customHeight="1">
      <c r="A57" s="10"/>
    </row>
    <row r="58" spans="1:9" ht="18.95" customHeight="1">
      <c r="A58" s="10"/>
    </row>
    <row r="59" spans="1:9" ht="18.95" customHeight="1"/>
    <row r="60" spans="1:9" ht="18.95" customHeight="1">
      <c r="A60" s="10"/>
    </row>
  </sheetData>
  <mergeCells count="1">
    <mergeCell ref="A1:K4"/>
  </mergeCells>
  <phoneticPr fontId="1"/>
  <printOptions horizontalCentered="1" verticalCentered="1"/>
  <pageMargins left="0.31496062992125984" right="0.11811023622047245" top="0.55118110236220474" bottom="0.55118110236220474"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2:H41"/>
  <sheetViews>
    <sheetView showGridLines="0" view="pageBreakPreview" zoomScaleNormal="100" zoomScaleSheetLayoutView="100" workbookViewId="0">
      <selection activeCell="M89" sqref="M89"/>
    </sheetView>
  </sheetViews>
  <sheetFormatPr defaultRowHeight="16.5"/>
  <cols>
    <col min="1" max="1" width="13.375" style="282" customWidth="1"/>
    <col min="2" max="2" width="18.375" style="282" customWidth="1"/>
    <col min="3" max="3" width="12.75" style="282" customWidth="1"/>
    <col min="4" max="7" width="9" style="282"/>
    <col min="8" max="8" width="58.5" style="282" customWidth="1"/>
    <col min="9" max="256" width="9" style="282"/>
    <col min="257" max="257" width="13.375" style="282" customWidth="1"/>
    <col min="258" max="258" width="15.125" style="282" bestFit="1" customWidth="1"/>
    <col min="259" max="259" width="11" style="282" customWidth="1"/>
    <col min="260" max="263" width="9" style="282"/>
    <col min="264" max="264" width="32.125" style="282" customWidth="1"/>
    <col min="265" max="512" width="9" style="282"/>
    <col min="513" max="513" width="13.375" style="282" customWidth="1"/>
    <col min="514" max="514" width="15.125" style="282" bestFit="1" customWidth="1"/>
    <col min="515" max="515" width="11" style="282" customWidth="1"/>
    <col min="516" max="519" width="9" style="282"/>
    <col min="520" max="520" width="32.125" style="282" customWidth="1"/>
    <col min="521" max="768" width="9" style="282"/>
    <col min="769" max="769" width="13.375" style="282" customWidth="1"/>
    <col min="770" max="770" width="15.125" style="282" bestFit="1" customWidth="1"/>
    <col min="771" max="771" width="11" style="282" customWidth="1"/>
    <col min="772" max="775" width="9" style="282"/>
    <col min="776" max="776" width="32.125" style="282" customWidth="1"/>
    <col min="777" max="1024" width="9" style="282"/>
    <col min="1025" max="1025" width="13.375" style="282" customWidth="1"/>
    <col min="1026" max="1026" width="15.125" style="282" bestFit="1" customWidth="1"/>
    <col min="1027" max="1027" width="11" style="282" customWidth="1"/>
    <col min="1028" max="1031" width="9" style="282"/>
    <col min="1032" max="1032" width="32.125" style="282" customWidth="1"/>
    <col min="1033" max="1280" width="9" style="282"/>
    <col min="1281" max="1281" width="13.375" style="282" customWidth="1"/>
    <col min="1282" max="1282" width="15.125" style="282" bestFit="1" customWidth="1"/>
    <col min="1283" max="1283" width="11" style="282" customWidth="1"/>
    <col min="1284" max="1287" width="9" style="282"/>
    <col min="1288" max="1288" width="32.125" style="282" customWidth="1"/>
    <col min="1289" max="1536" width="9" style="282"/>
    <col min="1537" max="1537" width="13.375" style="282" customWidth="1"/>
    <col min="1538" max="1538" width="15.125" style="282" bestFit="1" customWidth="1"/>
    <col min="1539" max="1539" width="11" style="282" customWidth="1"/>
    <col min="1540" max="1543" width="9" style="282"/>
    <col min="1544" max="1544" width="32.125" style="282" customWidth="1"/>
    <col min="1545" max="1792" width="9" style="282"/>
    <col min="1793" max="1793" width="13.375" style="282" customWidth="1"/>
    <col min="1794" max="1794" width="15.125" style="282" bestFit="1" customWidth="1"/>
    <col min="1795" max="1795" width="11" style="282" customWidth="1"/>
    <col min="1796" max="1799" width="9" style="282"/>
    <col min="1800" max="1800" width="32.125" style="282" customWidth="1"/>
    <col min="1801" max="2048" width="9" style="282"/>
    <col min="2049" max="2049" width="13.375" style="282" customWidth="1"/>
    <col min="2050" max="2050" width="15.125" style="282" bestFit="1" customWidth="1"/>
    <col min="2051" max="2051" width="11" style="282" customWidth="1"/>
    <col min="2052" max="2055" width="9" style="282"/>
    <col min="2056" max="2056" width="32.125" style="282" customWidth="1"/>
    <col min="2057" max="2304" width="9" style="282"/>
    <col min="2305" max="2305" width="13.375" style="282" customWidth="1"/>
    <col min="2306" max="2306" width="15.125" style="282" bestFit="1" customWidth="1"/>
    <col min="2307" max="2307" width="11" style="282" customWidth="1"/>
    <col min="2308" max="2311" width="9" style="282"/>
    <col min="2312" max="2312" width="32.125" style="282" customWidth="1"/>
    <col min="2313" max="2560" width="9" style="282"/>
    <col min="2561" max="2561" width="13.375" style="282" customWidth="1"/>
    <col min="2562" max="2562" width="15.125" style="282" bestFit="1" customWidth="1"/>
    <col min="2563" max="2563" width="11" style="282" customWidth="1"/>
    <col min="2564" max="2567" width="9" style="282"/>
    <col min="2568" max="2568" width="32.125" style="282" customWidth="1"/>
    <col min="2569" max="2816" width="9" style="282"/>
    <col min="2817" max="2817" width="13.375" style="282" customWidth="1"/>
    <col min="2818" max="2818" width="15.125" style="282" bestFit="1" customWidth="1"/>
    <col min="2819" max="2819" width="11" style="282" customWidth="1"/>
    <col min="2820" max="2823" width="9" style="282"/>
    <col min="2824" max="2824" width="32.125" style="282" customWidth="1"/>
    <col min="2825" max="3072" width="9" style="282"/>
    <col min="3073" max="3073" width="13.375" style="282" customWidth="1"/>
    <col min="3074" max="3074" width="15.125" style="282" bestFit="1" customWidth="1"/>
    <col min="3075" max="3075" width="11" style="282" customWidth="1"/>
    <col min="3076" max="3079" width="9" style="282"/>
    <col min="3080" max="3080" width="32.125" style="282" customWidth="1"/>
    <col min="3081" max="3328" width="9" style="282"/>
    <col min="3329" max="3329" width="13.375" style="282" customWidth="1"/>
    <col min="3330" max="3330" width="15.125" style="282" bestFit="1" customWidth="1"/>
    <col min="3331" max="3331" width="11" style="282" customWidth="1"/>
    <col min="3332" max="3335" width="9" style="282"/>
    <col min="3336" max="3336" width="32.125" style="282" customWidth="1"/>
    <col min="3337" max="3584" width="9" style="282"/>
    <col min="3585" max="3585" width="13.375" style="282" customWidth="1"/>
    <col min="3586" max="3586" width="15.125" style="282" bestFit="1" customWidth="1"/>
    <col min="3587" max="3587" width="11" style="282" customWidth="1"/>
    <col min="3588" max="3591" width="9" style="282"/>
    <col min="3592" max="3592" width="32.125" style="282" customWidth="1"/>
    <col min="3593" max="3840" width="9" style="282"/>
    <col min="3841" max="3841" width="13.375" style="282" customWidth="1"/>
    <col min="3842" max="3842" width="15.125" style="282" bestFit="1" customWidth="1"/>
    <col min="3843" max="3843" width="11" style="282" customWidth="1"/>
    <col min="3844" max="3847" width="9" style="282"/>
    <col min="3848" max="3848" width="32.125" style="282" customWidth="1"/>
    <col min="3849" max="4096" width="9" style="282"/>
    <col min="4097" max="4097" width="13.375" style="282" customWidth="1"/>
    <col min="4098" max="4098" width="15.125" style="282" bestFit="1" customWidth="1"/>
    <col min="4099" max="4099" width="11" style="282" customWidth="1"/>
    <col min="4100" max="4103" width="9" style="282"/>
    <col min="4104" max="4104" width="32.125" style="282" customWidth="1"/>
    <col min="4105" max="4352" width="9" style="282"/>
    <col min="4353" max="4353" width="13.375" style="282" customWidth="1"/>
    <col min="4354" max="4354" width="15.125" style="282" bestFit="1" customWidth="1"/>
    <col min="4355" max="4355" width="11" style="282" customWidth="1"/>
    <col min="4356" max="4359" width="9" style="282"/>
    <col min="4360" max="4360" width="32.125" style="282" customWidth="1"/>
    <col min="4361" max="4608" width="9" style="282"/>
    <col min="4609" max="4609" width="13.375" style="282" customWidth="1"/>
    <col min="4610" max="4610" width="15.125" style="282" bestFit="1" customWidth="1"/>
    <col min="4611" max="4611" width="11" style="282" customWidth="1"/>
    <col min="4612" max="4615" width="9" style="282"/>
    <col min="4616" max="4616" width="32.125" style="282" customWidth="1"/>
    <col min="4617" max="4864" width="9" style="282"/>
    <col min="4865" max="4865" width="13.375" style="282" customWidth="1"/>
    <col min="4866" max="4866" width="15.125" style="282" bestFit="1" customWidth="1"/>
    <col min="4867" max="4867" width="11" style="282" customWidth="1"/>
    <col min="4868" max="4871" width="9" style="282"/>
    <col min="4872" max="4872" width="32.125" style="282" customWidth="1"/>
    <col min="4873" max="5120" width="9" style="282"/>
    <col min="5121" max="5121" width="13.375" style="282" customWidth="1"/>
    <col min="5122" max="5122" width="15.125" style="282" bestFit="1" customWidth="1"/>
    <col min="5123" max="5123" width="11" style="282" customWidth="1"/>
    <col min="5124" max="5127" width="9" style="282"/>
    <col min="5128" max="5128" width="32.125" style="282" customWidth="1"/>
    <col min="5129" max="5376" width="9" style="282"/>
    <col min="5377" max="5377" width="13.375" style="282" customWidth="1"/>
    <col min="5378" max="5378" width="15.125" style="282" bestFit="1" customWidth="1"/>
    <col min="5379" max="5379" width="11" style="282" customWidth="1"/>
    <col min="5380" max="5383" width="9" style="282"/>
    <col min="5384" max="5384" width="32.125" style="282" customWidth="1"/>
    <col min="5385" max="5632" width="9" style="282"/>
    <col min="5633" max="5633" width="13.375" style="282" customWidth="1"/>
    <col min="5634" max="5634" width="15.125" style="282" bestFit="1" customWidth="1"/>
    <col min="5635" max="5635" width="11" style="282" customWidth="1"/>
    <col min="5636" max="5639" width="9" style="282"/>
    <col min="5640" max="5640" width="32.125" style="282" customWidth="1"/>
    <col min="5641" max="5888" width="9" style="282"/>
    <col min="5889" max="5889" width="13.375" style="282" customWidth="1"/>
    <col min="5890" max="5890" width="15.125" style="282" bestFit="1" customWidth="1"/>
    <col min="5891" max="5891" width="11" style="282" customWidth="1"/>
    <col min="5892" max="5895" width="9" style="282"/>
    <col min="5896" max="5896" width="32.125" style="282" customWidth="1"/>
    <col min="5897" max="6144" width="9" style="282"/>
    <col min="6145" max="6145" width="13.375" style="282" customWidth="1"/>
    <col min="6146" max="6146" width="15.125" style="282" bestFit="1" customWidth="1"/>
    <col min="6147" max="6147" width="11" style="282" customWidth="1"/>
    <col min="6148" max="6151" width="9" style="282"/>
    <col min="6152" max="6152" width="32.125" style="282" customWidth="1"/>
    <col min="6153" max="6400" width="9" style="282"/>
    <col min="6401" max="6401" width="13.375" style="282" customWidth="1"/>
    <col min="6402" max="6402" width="15.125" style="282" bestFit="1" customWidth="1"/>
    <col min="6403" max="6403" width="11" style="282" customWidth="1"/>
    <col min="6404" max="6407" width="9" style="282"/>
    <col min="6408" max="6408" width="32.125" style="282" customWidth="1"/>
    <col min="6409" max="6656" width="9" style="282"/>
    <col min="6657" max="6657" width="13.375" style="282" customWidth="1"/>
    <col min="6658" max="6658" width="15.125" style="282" bestFit="1" customWidth="1"/>
    <col min="6659" max="6659" width="11" style="282" customWidth="1"/>
    <col min="6660" max="6663" width="9" style="282"/>
    <col min="6664" max="6664" width="32.125" style="282" customWidth="1"/>
    <col min="6665" max="6912" width="9" style="282"/>
    <col min="6913" max="6913" width="13.375" style="282" customWidth="1"/>
    <col min="6914" max="6914" width="15.125" style="282" bestFit="1" customWidth="1"/>
    <col min="6915" max="6915" width="11" style="282" customWidth="1"/>
    <col min="6916" max="6919" width="9" style="282"/>
    <col min="6920" max="6920" width="32.125" style="282" customWidth="1"/>
    <col min="6921" max="7168" width="9" style="282"/>
    <col min="7169" max="7169" width="13.375" style="282" customWidth="1"/>
    <col min="7170" max="7170" width="15.125" style="282" bestFit="1" customWidth="1"/>
    <col min="7171" max="7171" width="11" style="282" customWidth="1"/>
    <col min="7172" max="7175" width="9" style="282"/>
    <col min="7176" max="7176" width="32.125" style="282" customWidth="1"/>
    <col min="7177" max="7424" width="9" style="282"/>
    <col min="7425" max="7425" width="13.375" style="282" customWidth="1"/>
    <col min="7426" max="7426" width="15.125" style="282" bestFit="1" customWidth="1"/>
    <col min="7427" max="7427" width="11" style="282" customWidth="1"/>
    <col min="7428" max="7431" width="9" style="282"/>
    <col min="7432" max="7432" width="32.125" style="282" customWidth="1"/>
    <col min="7433" max="7680" width="9" style="282"/>
    <col min="7681" max="7681" width="13.375" style="282" customWidth="1"/>
    <col min="7682" max="7682" width="15.125" style="282" bestFit="1" customWidth="1"/>
    <col min="7683" max="7683" width="11" style="282" customWidth="1"/>
    <col min="7684" max="7687" width="9" style="282"/>
    <col min="7688" max="7688" width="32.125" style="282" customWidth="1"/>
    <col min="7689" max="7936" width="9" style="282"/>
    <col min="7937" max="7937" width="13.375" style="282" customWidth="1"/>
    <col min="7938" max="7938" width="15.125" style="282" bestFit="1" customWidth="1"/>
    <col min="7939" max="7939" width="11" style="282" customWidth="1"/>
    <col min="7940" max="7943" width="9" style="282"/>
    <col min="7944" max="7944" width="32.125" style="282" customWidth="1"/>
    <col min="7945" max="8192" width="9" style="282"/>
    <col min="8193" max="8193" width="13.375" style="282" customWidth="1"/>
    <col min="8194" max="8194" width="15.125" style="282" bestFit="1" customWidth="1"/>
    <col min="8195" max="8195" width="11" style="282" customWidth="1"/>
    <col min="8196" max="8199" width="9" style="282"/>
    <col min="8200" max="8200" width="32.125" style="282" customWidth="1"/>
    <col min="8201" max="8448" width="9" style="282"/>
    <col min="8449" max="8449" width="13.375" style="282" customWidth="1"/>
    <col min="8450" max="8450" width="15.125" style="282" bestFit="1" customWidth="1"/>
    <col min="8451" max="8451" width="11" style="282" customWidth="1"/>
    <col min="8452" max="8455" width="9" style="282"/>
    <col min="8456" max="8456" width="32.125" style="282" customWidth="1"/>
    <col min="8457" max="8704" width="9" style="282"/>
    <col min="8705" max="8705" width="13.375" style="282" customWidth="1"/>
    <col min="8706" max="8706" width="15.125" style="282" bestFit="1" customWidth="1"/>
    <col min="8707" max="8707" width="11" style="282" customWidth="1"/>
    <col min="8708" max="8711" width="9" style="282"/>
    <col min="8712" max="8712" width="32.125" style="282" customWidth="1"/>
    <col min="8713" max="8960" width="9" style="282"/>
    <col min="8961" max="8961" width="13.375" style="282" customWidth="1"/>
    <col min="8962" max="8962" width="15.125" style="282" bestFit="1" customWidth="1"/>
    <col min="8963" max="8963" width="11" style="282" customWidth="1"/>
    <col min="8964" max="8967" width="9" style="282"/>
    <col min="8968" max="8968" width="32.125" style="282" customWidth="1"/>
    <col min="8969" max="9216" width="9" style="282"/>
    <col min="9217" max="9217" width="13.375" style="282" customWidth="1"/>
    <col min="9218" max="9218" width="15.125" style="282" bestFit="1" customWidth="1"/>
    <col min="9219" max="9219" width="11" style="282" customWidth="1"/>
    <col min="9220" max="9223" width="9" style="282"/>
    <col min="9224" max="9224" width="32.125" style="282" customWidth="1"/>
    <col min="9225" max="9472" width="9" style="282"/>
    <col min="9473" max="9473" width="13.375" style="282" customWidth="1"/>
    <col min="9474" max="9474" width="15.125" style="282" bestFit="1" customWidth="1"/>
    <col min="9475" max="9475" width="11" style="282" customWidth="1"/>
    <col min="9476" max="9479" width="9" style="282"/>
    <col min="9480" max="9480" width="32.125" style="282" customWidth="1"/>
    <col min="9481" max="9728" width="9" style="282"/>
    <col min="9729" max="9729" width="13.375" style="282" customWidth="1"/>
    <col min="9730" max="9730" width="15.125" style="282" bestFit="1" customWidth="1"/>
    <col min="9731" max="9731" width="11" style="282" customWidth="1"/>
    <col min="9732" max="9735" width="9" style="282"/>
    <col min="9736" max="9736" width="32.125" style="282" customWidth="1"/>
    <col min="9737" max="9984" width="9" style="282"/>
    <col min="9985" max="9985" width="13.375" style="282" customWidth="1"/>
    <col min="9986" max="9986" width="15.125" style="282" bestFit="1" customWidth="1"/>
    <col min="9987" max="9987" width="11" style="282" customWidth="1"/>
    <col min="9988" max="9991" width="9" style="282"/>
    <col min="9992" max="9992" width="32.125" style="282" customWidth="1"/>
    <col min="9993" max="10240" width="9" style="282"/>
    <col min="10241" max="10241" width="13.375" style="282" customWidth="1"/>
    <col min="10242" max="10242" width="15.125" style="282" bestFit="1" customWidth="1"/>
    <col min="10243" max="10243" width="11" style="282" customWidth="1"/>
    <col min="10244" max="10247" width="9" style="282"/>
    <col min="10248" max="10248" width="32.125" style="282" customWidth="1"/>
    <col min="10249" max="10496" width="9" style="282"/>
    <col min="10497" max="10497" width="13.375" style="282" customWidth="1"/>
    <col min="10498" max="10498" width="15.125" style="282" bestFit="1" customWidth="1"/>
    <col min="10499" max="10499" width="11" style="282" customWidth="1"/>
    <col min="10500" max="10503" width="9" style="282"/>
    <col min="10504" max="10504" width="32.125" style="282" customWidth="1"/>
    <col min="10505" max="10752" width="9" style="282"/>
    <col min="10753" max="10753" width="13.375" style="282" customWidth="1"/>
    <col min="10754" max="10754" width="15.125" style="282" bestFit="1" customWidth="1"/>
    <col min="10755" max="10755" width="11" style="282" customWidth="1"/>
    <col min="10756" max="10759" width="9" style="282"/>
    <col min="10760" max="10760" width="32.125" style="282" customWidth="1"/>
    <col min="10761" max="11008" width="9" style="282"/>
    <col min="11009" max="11009" width="13.375" style="282" customWidth="1"/>
    <col min="11010" max="11010" width="15.125" style="282" bestFit="1" customWidth="1"/>
    <col min="11011" max="11011" width="11" style="282" customWidth="1"/>
    <col min="11012" max="11015" width="9" style="282"/>
    <col min="11016" max="11016" width="32.125" style="282" customWidth="1"/>
    <col min="11017" max="11264" width="9" style="282"/>
    <col min="11265" max="11265" width="13.375" style="282" customWidth="1"/>
    <col min="11266" max="11266" width="15.125" style="282" bestFit="1" customWidth="1"/>
    <col min="11267" max="11267" width="11" style="282" customWidth="1"/>
    <col min="11268" max="11271" width="9" style="282"/>
    <col min="11272" max="11272" width="32.125" style="282" customWidth="1"/>
    <col min="11273" max="11520" width="9" style="282"/>
    <col min="11521" max="11521" width="13.375" style="282" customWidth="1"/>
    <col min="11522" max="11522" width="15.125" style="282" bestFit="1" customWidth="1"/>
    <col min="11523" max="11523" width="11" style="282" customWidth="1"/>
    <col min="11524" max="11527" width="9" style="282"/>
    <col min="11528" max="11528" width="32.125" style="282" customWidth="1"/>
    <col min="11529" max="11776" width="9" style="282"/>
    <col min="11777" max="11777" width="13.375" style="282" customWidth="1"/>
    <col min="11778" max="11778" width="15.125" style="282" bestFit="1" customWidth="1"/>
    <col min="11779" max="11779" width="11" style="282" customWidth="1"/>
    <col min="11780" max="11783" width="9" style="282"/>
    <col min="11784" max="11784" width="32.125" style="282" customWidth="1"/>
    <col min="11785" max="12032" width="9" style="282"/>
    <col min="12033" max="12033" width="13.375" style="282" customWidth="1"/>
    <col min="12034" max="12034" width="15.125" style="282" bestFit="1" customWidth="1"/>
    <col min="12035" max="12035" width="11" style="282" customWidth="1"/>
    <col min="12036" max="12039" width="9" style="282"/>
    <col min="12040" max="12040" width="32.125" style="282" customWidth="1"/>
    <col min="12041" max="12288" width="9" style="282"/>
    <col min="12289" max="12289" width="13.375" style="282" customWidth="1"/>
    <col min="12290" max="12290" width="15.125" style="282" bestFit="1" customWidth="1"/>
    <col min="12291" max="12291" width="11" style="282" customWidth="1"/>
    <col min="12292" max="12295" width="9" style="282"/>
    <col min="12296" max="12296" width="32.125" style="282" customWidth="1"/>
    <col min="12297" max="12544" width="9" style="282"/>
    <col min="12545" max="12545" width="13.375" style="282" customWidth="1"/>
    <col min="12546" max="12546" width="15.125" style="282" bestFit="1" customWidth="1"/>
    <col min="12547" max="12547" width="11" style="282" customWidth="1"/>
    <col min="12548" max="12551" width="9" style="282"/>
    <col min="12552" max="12552" width="32.125" style="282" customWidth="1"/>
    <col min="12553" max="12800" width="9" style="282"/>
    <col min="12801" max="12801" width="13.375" style="282" customWidth="1"/>
    <col min="12802" max="12802" width="15.125" style="282" bestFit="1" customWidth="1"/>
    <col min="12803" max="12803" width="11" style="282" customWidth="1"/>
    <col min="12804" max="12807" width="9" style="282"/>
    <col min="12808" max="12808" width="32.125" style="282" customWidth="1"/>
    <col min="12809" max="13056" width="9" style="282"/>
    <col min="13057" max="13057" width="13.375" style="282" customWidth="1"/>
    <col min="13058" max="13058" width="15.125" style="282" bestFit="1" customWidth="1"/>
    <col min="13059" max="13059" width="11" style="282" customWidth="1"/>
    <col min="13060" max="13063" width="9" style="282"/>
    <col min="13064" max="13064" width="32.125" style="282" customWidth="1"/>
    <col min="13065" max="13312" width="9" style="282"/>
    <col min="13313" max="13313" width="13.375" style="282" customWidth="1"/>
    <col min="13314" max="13314" width="15.125" style="282" bestFit="1" customWidth="1"/>
    <col min="13315" max="13315" width="11" style="282" customWidth="1"/>
    <col min="13316" max="13319" width="9" style="282"/>
    <col min="13320" max="13320" width="32.125" style="282" customWidth="1"/>
    <col min="13321" max="13568" width="9" style="282"/>
    <col min="13569" max="13569" width="13.375" style="282" customWidth="1"/>
    <col min="13570" max="13570" width="15.125" style="282" bestFit="1" customWidth="1"/>
    <col min="13571" max="13571" width="11" style="282" customWidth="1"/>
    <col min="13572" max="13575" width="9" style="282"/>
    <col min="13576" max="13576" width="32.125" style="282" customWidth="1"/>
    <col min="13577" max="13824" width="9" style="282"/>
    <col min="13825" max="13825" width="13.375" style="282" customWidth="1"/>
    <col min="13826" max="13826" width="15.125" style="282" bestFit="1" customWidth="1"/>
    <col min="13827" max="13827" width="11" style="282" customWidth="1"/>
    <col min="13828" max="13831" width="9" style="282"/>
    <col min="13832" max="13832" width="32.125" style="282" customWidth="1"/>
    <col min="13833" max="14080" width="9" style="282"/>
    <col min="14081" max="14081" width="13.375" style="282" customWidth="1"/>
    <col min="14082" max="14082" width="15.125" style="282" bestFit="1" customWidth="1"/>
    <col min="14083" max="14083" width="11" style="282" customWidth="1"/>
    <col min="14084" max="14087" width="9" style="282"/>
    <col min="14088" max="14088" width="32.125" style="282" customWidth="1"/>
    <col min="14089" max="14336" width="9" style="282"/>
    <col min="14337" max="14337" width="13.375" style="282" customWidth="1"/>
    <col min="14338" max="14338" width="15.125" style="282" bestFit="1" customWidth="1"/>
    <col min="14339" max="14339" width="11" style="282" customWidth="1"/>
    <col min="14340" max="14343" width="9" style="282"/>
    <col min="14344" max="14344" width="32.125" style="282" customWidth="1"/>
    <col min="14345" max="14592" width="9" style="282"/>
    <col min="14593" max="14593" width="13.375" style="282" customWidth="1"/>
    <col min="14594" max="14594" width="15.125" style="282" bestFit="1" customWidth="1"/>
    <col min="14595" max="14595" width="11" style="282" customWidth="1"/>
    <col min="14596" max="14599" width="9" style="282"/>
    <col min="14600" max="14600" width="32.125" style="282" customWidth="1"/>
    <col min="14601" max="14848" width="9" style="282"/>
    <col min="14849" max="14849" width="13.375" style="282" customWidth="1"/>
    <col min="14850" max="14850" width="15.125" style="282" bestFit="1" customWidth="1"/>
    <col min="14851" max="14851" width="11" style="282" customWidth="1"/>
    <col min="14852" max="14855" width="9" style="282"/>
    <col min="14856" max="14856" width="32.125" style="282" customWidth="1"/>
    <col min="14857" max="15104" width="9" style="282"/>
    <col min="15105" max="15105" width="13.375" style="282" customWidth="1"/>
    <col min="15106" max="15106" width="15.125" style="282" bestFit="1" customWidth="1"/>
    <col min="15107" max="15107" width="11" style="282" customWidth="1"/>
    <col min="15108" max="15111" width="9" style="282"/>
    <col min="15112" max="15112" width="32.125" style="282" customWidth="1"/>
    <col min="15113" max="15360" width="9" style="282"/>
    <col min="15361" max="15361" width="13.375" style="282" customWidth="1"/>
    <col min="15362" max="15362" width="15.125" style="282" bestFit="1" customWidth="1"/>
    <col min="15363" max="15363" width="11" style="282" customWidth="1"/>
    <col min="15364" max="15367" width="9" style="282"/>
    <col min="15368" max="15368" width="32.125" style="282" customWidth="1"/>
    <col min="15369" max="15616" width="9" style="282"/>
    <col min="15617" max="15617" width="13.375" style="282" customWidth="1"/>
    <col min="15618" max="15618" width="15.125" style="282" bestFit="1" customWidth="1"/>
    <col min="15619" max="15619" width="11" style="282" customWidth="1"/>
    <col min="15620" max="15623" width="9" style="282"/>
    <col min="15624" max="15624" width="32.125" style="282" customWidth="1"/>
    <col min="15625" max="15872" width="9" style="282"/>
    <col min="15873" max="15873" width="13.375" style="282" customWidth="1"/>
    <col min="15874" max="15874" width="15.125" style="282" bestFit="1" customWidth="1"/>
    <col min="15875" max="15875" width="11" style="282" customWidth="1"/>
    <col min="15876" max="15879" width="9" style="282"/>
    <col min="15880" max="15880" width="32.125" style="282" customWidth="1"/>
    <col min="15881" max="16128" width="9" style="282"/>
    <col min="16129" max="16129" width="13.375" style="282" customWidth="1"/>
    <col min="16130" max="16130" width="15.125" style="282" bestFit="1" customWidth="1"/>
    <col min="16131" max="16131" width="11" style="282" customWidth="1"/>
    <col min="16132" max="16135" width="9" style="282"/>
    <col min="16136" max="16136" width="32.125" style="282" customWidth="1"/>
    <col min="16137" max="16384" width="9" style="282"/>
  </cols>
  <sheetData>
    <row r="2" spans="1:8" ht="24" customHeight="1">
      <c r="A2" s="390" t="s">
        <v>28</v>
      </c>
      <c r="H2" s="285" t="s">
        <v>689</v>
      </c>
    </row>
    <row r="3" spans="1:8" ht="22.5" customHeight="1">
      <c r="H3" s="391" t="s">
        <v>194</v>
      </c>
    </row>
    <row r="4" spans="1:8" ht="22.5" customHeight="1">
      <c r="A4" s="392" t="s">
        <v>26</v>
      </c>
      <c r="B4" s="393"/>
      <c r="C4" s="393"/>
      <c r="D4" s="393"/>
      <c r="E4" s="293"/>
    </row>
    <row r="5" spans="1:8" ht="22.5" customHeight="1">
      <c r="B5" s="293"/>
      <c r="C5" s="293"/>
      <c r="D5" s="293"/>
      <c r="E5" s="293"/>
      <c r="H5" s="391" t="s">
        <v>184</v>
      </c>
    </row>
    <row r="6" spans="1:8" ht="22.5" customHeight="1">
      <c r="A6" s="392" t="s">
        <v>29</v>
      </c>
      <c r="B6" s="591" t="s">
        <v>910</v>
      </c>
      <c r="C6" s="392"/>
      <c r="D6" s="393"/>
      <c r="E6" s="293"/>
      <c r="H6" s="282" t="s">
        <v>195</v>
      </c>
    </row>
    <row r="7" spans="1:8" ht="22.5" customHeight="1"/>
    <row r="8" spans="1:8" ht="22.5" customHeight="1">
      <c r="A8" s="394"/>
      <c r="B8" s="395" t="s">
        <v>30</v>
      </c>
      <c r="C8" s="395" t="s">
        <v>31</v>
      </c>
      <c r="D8" s="600" t="s">
        <v>32</v>
      </c>
      <c r="E8" s="601"/>
      <c r="F8" s="600" t="s">
        <v>33</v>
      </c>
      <c r="G8" s="601"/>
      <c r="H8" s="395" t="s">
        <v>27</v>
      </c>
    </row>
    <row r="9" spans="1:8" ht="22.5" customHeight="1">
      <c r="A9" s="395" t="s">
        <v>34</v>
      </c>
      <c r="B9" s="394"/>
      <c r="C9" s="394"/>
      <c r="D9" s="600"/>
      <c r="E9" s="601"/>
      <c r="F9" s="602"/>
      <c r="G9" s="603"/>
      <c r="H9" s="394"/>
    </row>
    <row r="10" spans="1:8" ht="22.5" customHeight="1">
      <c r="A10" s="395" t="s">
        <v>35</v>
      </c>
      <c r="B10" s="394"/>
      <c r="C10" s="394"/>
      <c r="D10" s="600"/>
      <c r="E10" s="601"/>
      <c r="F10" s="604"/>
      <c r="G10" s="605"/>
      <c r="H10" s="394"/>
    </row>
    <row r="11" spans="1:8" ht="22.5" customHeight="1">
      <c r="A11" s="395" t="s">
        <v>36</v>
      </c>
      <c r="B11" s="394"/>
      <c r="C11" s="394"/>
      <c r="D11" s="600"/>
      <c r="E11" s="601"/>
      <c r="F11" s="604"/>
      <c r="G11" s="605"/>
      <c r="H11" s="394"/>
    </row>
    <row r="12" spans="1:8" ht="22.5" customHeight="1">
      <c r="A12" s="395" t="s">
        <v>37</v>
      </c>
      <c r="B12" s="394"/>
      <c r="C12" s="394"/>
      <c r="D12" s="600"/>
      <c r="E12" s="601"/>
      <c r="F12" s="604"/>
      <c r="G12" s="605"/>
      <c r="H12" s="394"/>
    </row>
    <row r="13" spans="1:8" ht="22.5" customHeight="1">
      <c r="A13" s="395" t="s">
        <v>38</v>
      </c>
      <c r="B13" s="394"/>
      <c r="C13" s="394"/>
      <c r="D13" s="600"/>
      <c r="E13" s="601"/>
      <c r="F13" s="604"/>
      <c r="G13" s="605"/>
      <c r="H13" s="394"/>
    </row>
    <row r="14" spans="1:8" ht="22.5" customHeight="1">
      <c r="A14" s="395" t="s">
        <v>39</v>
      </c>
      <c r="B14" s="394"/>
      <c r="C14" s="394"/>
      <c r="D14" s="600"/>
      <c r="E14" s="601"/>
      <c r="F14" s="604"/>
      <c r="G14" s="605"/>
      <c r="H14" s="394"/>
    </row>
    <row r="15" spans="1:8" ht="22.5" customHeight="1">
      <c r="A15" s="395" t="s">
        <v>40</v>
      </c>
      <c r="B15" s="394"/>
      <c r="C15" s="394"/>
      <c r="D15" s="600"/>
      <c r="E15" s="601"/>
      <c r="F15" s="604"/>
      <c r="G15" s="605"/>
      <c r="H15" s="394"/>
    </row>
    <row r="16" spans="1:8" ht="22.5" customHeight="1">
      <c r="A16" s="395" t="s">
        <v>41</v>
      </c>
      <c r="B16" s="394"/>
      <c r="C16" s="394"/>
      <c r="D16" s="600"/>
      <c r="E16" s="601"/>
      <c r="F16" s="604"/>
      <c r="G16" s="605"/>
      <c r="H16" s="394"/>
    </row>
    <row r="17" spans="1:8" ht="22.5" customHeight="1">
      <c r="A17" s="395" t="s">
        <v>42</v>
      </c>
      <c r="B17" s="394"/>
      <c r="C17" s="394"/>
      <c r="D17" s="600"/>
      <c r="E17" s="601"/>
      <c r="F17" s="604"/>
      <c r="G17" s="605"/>
      <c r="H17" s="394"/>
    </row>
    <row r="18" spans="1:8" ht="22.5" customHeight="1">
      <c r="A18" s="395" t="s">
        <v>43</v>
      </c>
      <c r="B18" s="394"/>
      <c r="C18" s="394"/>
      <c r="D18" s="600"/>
      <c r="E18" s="601"/>
      <c r="F18" s="606"/>
      <c r="G18" s="607"/>
      <c r="H18" s="394"/>
    </row>
    <row r="19" spans="1:8" ht="22.5" customHeight="1">
      <c r="A19" s="395" t="s">
        <v>44</v>
      </c>
      <c r="B19" s="396"/>
      <c r="C19" s="394"/>
      <c r="D19" s="397"/>
      <c r="E19" s="398"/>
      <c r="F19" s="598"/>
      <c r="G19" s="599"/>
      <c r="H19" s="19" t="s">
        <v>204</v>
      </c>
    </row>
    <row r="20" spans="1:8" ht="22.5" customHeight="1">
      <c r="A20" s="395" t="s">
        <v>45</v>
      </c>
      <c r="B20" s="396"/>
      <c r="C20" s="396"/>
      <c r="D20" s="598"/>
      <c r="E20" s="599"/>
      <c r="F20" s="600"/>
      <c r="G20" s="601"/>
      <c r="H20" s="394"/>
    </row>
    <row r="21" spans="1:8" ht="22.5" customHeight="1">
      <c r="A21" s="399"/>
      <c r="D21" s="399"/>
      <c r="E21" s="399"/>
      <c r="F21" s="399"/>
      <c r="G21" s="399"/>
    </row>
    <row r="22" spans="1:8" ht="22.5" customHeight="1">
      <c r="A22" s="391" t="s">
        <v>183</v>
      </c>
      <c r="D22" s="399" t="s">
        <v>46</v>
      </c>
      <c r="E22" s="399" t="s">
        <v>47</v>
      </c>
      <c r="F22" s="399"/>
      <c r="G22" s="399" t="s">
        <v>48</v>
      </c>
    </row>
    <row r="23" spans="1:8" ht="22.5" customHeight="1">
      <c r="A23" s="399"/>
      <c r="D23" s="399"/>
      <c r="E23" s="399"/>
      <c r="F23" s="399"/>
      <c r="G23" s="399"/>
    </row>
    <row r="24" spans="1:8" ht="22.5" customHeight="1">
      <c r="A24" s="391"/>
      <c r="D24" s="399"/>
      <c r="E24" s="399"/>
      <c r="F24" s="399"/>
      <c r="G24" s="399"/>
    </row>
    <row r="25" spans="1:8" ht="22.5" customHeight="1">
      <c r="A25" s="399"/>
      <c r="D25" s="399"/>
      <c r="E25" s="399"/>
      <c r="F25" s="399"/>
      <c r="G25" s="399"/>
    </row>
    <row r="26" spans="1:8" ht="22.5" customHeight="1">
      <c r="A26" s="391"/>
    </row>
    <row r="27" spans="1:8" ht="22.5" customHeight="1"/>
    <row r="28" spans="1:8" ht="22.5" customHeight="1"/>
    <row r="29" spans="1:8" ht="22.5" customHeight="1">
      <c r="A29" s="391"/>
    </row>
    <row r="30" spans="1:8" ht="22.5" customHeight="1"/>
    <row r="31" spans="1:8" ht="22.5" customHeight="1"/>
    <row r="32" spans="1:8" ht="22.5" customHeight="1"/>
    <row r="33" ht="22.5" customHeight="1"/>
    <row r="34" ht="22.5" customHeight="1"/>
    <row r="35" ht="22.5" customHeight="1"/>
    <row r="36" ht="22.5" customHeight="1"/>
    <row r="37" ht="19.5" customHeight="1"/>
    <row r="38" ht="19.5" customHeight="1"/>
    <row r="39" ht="19.5" customHeight="1"/>
    <row r="40" ht="19.5" customHeight="1"/>
    <row r="41" ht="19.5" customHeight="1"/>
  </sheetData>
  <mergeCells count="16">
    <mergeCell ref="F19:G19"/>
    <mergeCell ref="D20:E20"/>
    <mergeCell ref="F20:G20"/>
    <mergeCell ref="D8:E8"/>
    <mergeCell ref="F8:G8"/>
    <mergeCell ref="D9:E9"/>
    <mergeCell ref="F9:G18"/>
    <mergeCell ref="D10:E10"/>
    <mergeCell ref="D11:E11"/>
    <mergeCell ref="D12:E12"/>
    <mergeCell ref="D13:E13"/>
    <mergeCell ref="D14:E14"/>
    <mergeCell ref="D15:E15"/>
    <mergeCell ref="D16:E16"/>
    <mergeCell ref="D17:E17"/>
    <mergeCell ref="D18:E18"/>
  </mergeCells>
  <phoneticPr fontId="1"/>
  <printOptions horizontalCentered="1"/>
  <pageMargins left="0.39370078740157483" right="0.39370078740157483" top="0.39370078740157483" bottom="0.39370078740157483" header="0.31496062992125984" footer="0.31496062992125984"/>
  <pageSetup paperSize="9" scale="9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B1:J89"/>
  <sheetViews>
    <sheetView showGridLines="0" view="pageBreakPreview" topLeftCell="A22" zoomScaleNormal="100" zoomScaleSheetLayoutView="100" workbookViewId="0">
      <selection activeCell="M89" sqref="M89"/>
    </sheetView>
  </sheetViews>
  <sheetFormatPr defaultRowHeight="15.75"/>
  <cols>
    <col min="1" max="1" width="2.75" style="249" customWidth="1"/>
    <col min="2" max="2" width="12.25" style="249" customWidth="1"/>
    <col min="3" max="3" width="28.25" style="249" customWidth="1"/>
    <col min="4" max="4" width="9.375" style="249" customWidth="1"/>
    <col min="5" max="5" width="8.625" style="251" customWidth="1"/>
    <col min="6" max="6" width="11.875" style="251" customWidth="1"/>
    <col min="7" max="7" width="29.125" style="251" customWidth="1"/>
    <col min="8" max="8" width="9.75" style="251" customWidth="1"/>
    <col min="9" max="9" width="2.75" style="251" customWidth="1"/>
    <col min="10" max="15" width="8.875" style="249"/>
    <col min="16" max="257" width="9" style="249"/>
    <col min="258" max="258" width="11" style="249" customWidth="1"/>
    <col min="259" max="259" width="26.5" style="249" customWidth="1"/>
    <col min="260" max="513" width="9" style="249"/>
    <col min="514" max="514" width="11" style="249" customWidth="1"/>
    <col min="515" max="515" width="26.5" style="249" customWidth="1"/>
    <col min="516" max="769" width="9" style="249"/>
    <col min="770" max="770" width="11" style="249" customWidth="1"/>
    <col min="771" max="771" width="26.5" style="249" customWidth="1"/>
    <col min="772" max="1025" width="9" style="249"/>
    <col min="1026" max="1026" width="11" style="249" customWidth="1"/>
    <col min="1027" max="1027" width="26.5" style="249" customWidth="1"/>
    <col min="1028" max="1281" width="9" style="249"/>
    <col min="1282" max="1282" width="11" style="249" customWidth="1"/>
    <col min="1283" max="1283" width="26.5" style="249" customWidth="1"/>
    <col min="1284" max="1537" width="9" style="249"/>
    <col min="1538" max="1538" width="11" style="249" customWidth="1"/>
    <col min="1539" max="1539" width="26.5" style="249" customWidth="1"/>
    <col min="1540" max="1793" width="9" style="249"/>
    <col min="1794" max="1794" width="11" style="249" customWidth="1"/>
    <col min="1795" max="1795" width="26.5" style="249" customWidth="1"/>
    <col min="1796" max="2049" width="9" style="249"/>
    <col min="2050" max="2050" width="11" style="249" customWidth="1"/>
    <col min="2051" max="2051" width="26.5" style="249" customWidth="1"/>
    <col min="2052" max="2305" width="9" style="249"/>
    <col min="2306" max="2306" width="11" style="249" customWidth="1"/>
    <col min="2307" max="2307" width="26.5" style="249" customWidth="1"/>
    <col min="2308" max="2561" width="9" style="249"/>
    <col min="2562" max="2562" width="11" style="249" customWidth="1"/>
    <col min="2563" max="2563" width="26.5" style="249" customWidth="1"/>
    <col min="2564" max="2817" width="9" style="249"/>
    <col min="2818" max="2818" width="11" style="249" customWidth="1"/>
    <col min="2819" max="2819" width="26.5" style="249" customWidth="1"/>
    <col min="2820" max="3073" width="9" style="249"/>
    <col min="3074" max="3074" width="11" style="249" customWidth="1"/>
    <col min="3075" max="3075" width="26.5" style="249" customWidth="1"/>
    <col min="3076" max="3329" width="9" style="249"/>
    <col min="3330" max="3330" width="11" style="249" customWidth="1"/>
    <col min="3331" max="3331" width="26.5" style="249" customWidth="1"/>
    <col min="3332" max="3585" width="9" style="249"/>
    <col min="3586" max="3586" width="11" style="249" customWidth="1"/>
    <col min="3587" max="3587" width="26.5" style="249" customWidth="1"/>
    <col min="3588" max="3841" width="9" style="249"/>
    <col min="3842" max="3842" width="11" style="249" customWidth="1"/>
    <col min="3843" max="3843" width="26.5" style="249" customWidth="1"/>
    <col min="3844" max="4097" width="9" style="249"/>
    <col min="4098" max="4098" width="11" style="249" customWidth="1"/>
    <col min="4099" max="4099" width="26.5" style="249" customWidth="1"/>
    <col min="4100" max="4353" width="9" style="249"/>
    <col min="4354" max="4354" width="11" style="249" customWidth="1"/>
    <col min="4355" max="4355" width="26.5" style="249" customWidth="1"/>
    <col min="4356" max="4609" width="9" style="249"/>
    <col min="4610" max="4610" width="11" style="249" customWidth="1"/>
    <col min="4611" max="4611" width="26.5" style="249" customWidth="1"/>
    <col min="4612" max="4865" width="9" style="249"/>
    <col min="4866" max="4866" width="11" style="249" customWidth="1"/>
    <col min="4867" max="4867" width="26.5" style="249" customWidth="1"/>
    <col min="4868" max="5121" width="9" style="249"/>
    <col min="5122" max="5122" width="11" style="249" customWidth="1"/>
    <col min="5123" max="5123" width="26.5" style="249" customWidth="1"/>
    <col min="5124" max="5377" width="9" style="249"/>
    <col min="5378" max="5378" width="11" style="249" customWidth="1"/>
    <col min="5379" max="5379" width="26.5" style="249" customWidth="1"/>
    <col min="5380" max="5633" width="9" style="249"/>
    <col min="5634" max="5634" width="11" style="249" customWidth="1"/>
    <col min="5635" max="5635" width="26.5" style="249" customWidth="1"/>
    <col min="5636" max="5889" width="9" style="249"/>
    <col min="5890" max="5890" width="11" style="249" customWidth="1"/>
    <col min="5891" max="5891" width="26.5" style="249" customWidth="1"/>
    <col min="5892" max="6145" width="9" style="249"/>
    <col min="6146" max="6146" width="11" style="249" customWidth="1"/>
    <col min="6147" max="6147" width="26.5" style="249" customWidth="1"/>
    <col min="6148" max="6401" width="9" style="249"/>
    <col min="6402" max="6402" width="11" style="249" customWidth="1"/>
    <col min="6403" max="6403" width="26.5" style="249" customWidth="1"/>
    <col min="6404" max="6657" width="9" style="249"/>
    <col min="6658" max="6658" width="11" style="249" customWidth="1"/>
    <col min="6659" max="6659" width="26.5" style="249" customWidth="1"/>
    <col min="6660" max="6913" width="9" style="249"/>
    <col min="6914" max="6914" width="11" style="249" customWidth="1"/>
    <col min="6915" max="6915" width="26.5" style="249" customWidth="1"/>
    <col min="6916" max="7169" width="9" style="249"/>
    <col min="7170" max="7170" width="11" style="249" customWidth="1"/>
    <col min="7171" max="7171" width="26.5" style="249" customWidth="1"/>
    <col min="7172" max="7425" width="9" style="249"/>
    <col min="7426" max="7426" width="11" style="249" customWidth="1"/>
    <col min="7427" max="7427" width="26.5" style="249" customWidth="1"/>
    <col min="7428" max="7681" width="9" style="249"/>
    <col min="7682" max="7682" width="11" style="249" customWidth="1"/>
    <col min="7683" max="7683" width="26.5" style="249" customWidth="1"/>
    <col min="7684" max="7937" width="9" style="249"/>
    <col min="7938" max="7938" width="11" style="249" customWidth="1"/>
    <col min="7939" max="7939" width="26.5" style="249" customWidth="1"/>
    <col min="7940" max="8193" width="9" style="249"/>
    <col min="8194" max="8194" width="11" style="249" customWidth="1"/>
    <col min="8195" max="8195" width="26.5" style="249" customWidth="1"/>
    <col min="8196" max="8449" width="9" style="249"/>
    <col min="8450" max="8450" width="11" style="249" customWidth="1"/>
    <col min="8451" max="8451" width="26.5" style="249" customWidth="1"/>
    <col min="8452" max="8705" width="9" style="249"/>
    <col min="8706" max="8706" width="11" style="249" customWidth="1"/>
    <col min="8707" max="8707" width="26.5" style="249" customWidth="1"/>
    <col min="8708" max="8961" width="9" style="249"/>
    <col min="8962" max="8962" width="11" style="249" customWidth="1"/>
    <col min="8963" max="8963" width="26.5" style="249" customWidth="1"/>
    <col min="8964" max="9217" width="9" style="249"/>
    <col min="9218" max="9218" width="11" style="249" customWidth="1"/>
    <col min="9219" max="9219" width="26.5" style="249" customWidth="1"/>
    <col min="9220" max="9473" width="9" style="249"/>
    <col min="9474" max="9474" width="11" style="249" customWidth="1"/>
    <col min="9475" max="9475" width="26.5" style="249" customWidth="1"/>
    <col min="9476" max="9729" width="9" style="249"/>
    <col min="9730" max="9730" width="11" style="249" customWidth="1"/>
    <col min="9731" max="9731" width="26.5" style="249" customWidth="1"/>
    <col min="9732" max="9985" width="9" style="249"/>
    <col min="9986" max="9986" width="11" style="249" customWidth="1"/>
    <col min="9987" max="9987" width="26.5" style="249" customWidth="1"/>
    <col min="9988" max="10241" width="9" style="249"/>
    <col min="10242" max="10242" width="11" style="249" customWidth="1"/>
    <col min="10243" max="10243" width="26.5" style="249" customWidth="1"/>
    <col min="10244" max="10497" width="9" style="249"/>
    <col min="10498" max="10498" width="11" style="249" customWidth="1"/>
    <col min="10499" max="10499" width="26.5" style="249" customWidth="1"/>
    <col min="10500" max="10753" width="9" style="249"/>
    <col min="10754" max="10754" width="11" style="249" customWidth="1"/>
    <col min="10755" max="10755" width="26.5" style="249" customWidth="1"/>
    <col min="10756" max="11009" width="9" style="249"/>
    <col min="11010" max="11010" width="11" style="249" customWidth="1"/>
    <col min="11011" max="11011" width="26.5" style="249" customWidth="1"/>
    <col min="11012" max="11265" width="9" style="249"/>
    <col min="11266" max="11266" width="11" style="249" customWidth="1"/>
    <col min="11267" max="11267" width="26.5" style="249" customWidth="1"/>
    <col min="11268" max="11521" width="9" style="249"/>
    <col min="11522" max="11522" width="11" style="249" customWidth="1"/>
    <col min="11523" max="11523" width="26.5" style="249" customWidth="1"/>
    <col min="11524" max="11777" width="9" style="249"/>
    <col min="11778" max="11778" width="11" style="249" customWidth="1"/>
    <col min="11779" max="11779" width="26.5" style="249" customWidth="1"/>
    <col min="11780" max="12033" width="9" style="249"/>
    <col min="12034" max="12034" width="11" style="249" customWidth="1"/>
    <col min="12035" max="12035" width="26.5" style="249" customWidth="1"/>
    <col min="12036" max="12289" width="9" style="249"/>
    <col min="12290" max="12290" width="11" style="249" customWidth="1"/>
    <col min="12291" max="12291" width="26.5" style="249" customWidth="1"/>
    <col min="12292" max="12545" width="9" style="249"/>
    <col min="12546" max="12546" width="11" style="249" customWidth="1"/>
    <col min="12547" max="12547" width="26.5" style="249" customWidth="1"/>
    <col min="12548" max="12801" width="9" style="249"/>
    <col min="12802" max="12802" width="11" style="249" customWidth="1"/>
    <col min="12803" max="12803" width="26.5" style="249" customWidth="1"/>
    <col min="12804" max="13057" width="9" style="249"/>
    <col min="13058" max="13058" width="11" style="249" customWidth="1"/>
    <col min="13059" max="13059" width="26.5" style="249" customWidth="1"/>
    <col min="13060" max="13313" width="9" style="249"/>
    <col min="13314" max="13314" width="11" style="249" customWidth="1"/>
    <col min="13315" max="13315" width="26.5" style="249" customWidth="1"/>
    <col min="13316" max="13569" width="9" style="249"/>
    <col min="13570" max="13570" width="11" style="249" customWidth="1"/>
    <col min="13571" max="13571" width="26.5" style="249" customWidth="1"/>
    <col min="13572" max="13825" width="9" style="249"/>
    <col min="13826" max="13826" width="11" style="249" customWidth="1"/>
    <col min="13827" max="13827" width="26.5" style="249" customWidth="1"/>
    <col min="13828" max="14081" width="9" style="249"/>
    <col min="14082" max="14082" width="11" style="249" customWidth="1"/>
    <col min="14083" max="14083" width="26.5" style="249" customWidth="1"/>
    <col min="14084" max="14337" width="9" style="249"/>
    <col min="14338" max="14338" width="11" style="249" customWidth="1"/>
    <col min="14339" max="14339" width="26.5" style="249" customWidth="1"/>
    <col min="14340" max="14593" width="9" style="249"/>
    <col min="14594" max="14594" width="11" style="249" customWidth="1"/>
    <col min="14595" max="14595" width="26.5" style="249" customWidth="1"/>
    <col min="14596" max="14849" width="9" style="249"/>
    <col min="14850" max="14850" width="11" style="249" customWidth="1"/>
    <col min="14851" max="14851" width="26.5" style="249" customWidth="1"/>
    <col min="14852" max="15105" width="9" style="249"/>
    <col min="15106" max="15106" width="11" style="249" customWidth="1"/>
    <col min="15107" max="15107" width="26.5" style="249" customWidth="1"/>
    <col min="15108" max="15361" width="9" style="249"/>
    <col min="15362" max="15362" width="11" style="249" customWidth="1"/>
    <col min="15363" max="15363" width="26.5" style="249" customWidth="1"/>
    <col min="15364" max="15617" width="9" style="249"/>
    <col min="15618" max="15618" width="11" style="249" customWidth="1"/>
    <col min="15619" max="15619" width="26.5" style="249" customWidth="1"/>
    <col min="15620" max="15873" width="9" style="249"/>
    <col min="15874" max="15874" width="11" style="249" customWidth="1"/>
    <col min="15875" max="15875" width="26.5" style="249" customWidth="1"/>
    <col min="15876" max="16129" width="9" style="249"/>
    <col min="16130" max="16130" width="11" style="249" customWidth="1"/>
    <col min="16131" max="16131" width="26.5" style="249" customWidth="1"/>
    <col min="16132" max="16383" width="9" style="249"/>
    <col min="16384" max="16384" width="9" style="249" customWidth="1"/>
  </cols>
  <sheetData>
    <row r="1" spans="2:10" ht="20.25" customHeight="1">
      <c r="B1" s="250" t="s">
        <v>707</v>
      </c>
      <c r="C1" s="250"/>
      <c r="D1" s="250"/>
      <c r="I1" s="252"/>
      <c r="J1" s="253"/>
    </row>
    <row r="2" spans="2:10" ht="10.9" customHeight="1">
      <c r="E2" s="610" t="s">
        <v>496</v>
      </c>
      <c r="F2" s="610"/>
      <c r="G2" s="266">
        <v>44888</v>
      </c>
      <c r="H2" s="266"/>
      <c r="J2" s="253"/>
    </row>
    <row r="3" spans="2:10" ht="19.5">
      <c r="B3" s="611" t="s">
        <v>370</v>
      </c>
      <c r="C3" s="611"/>
      <c r="D3" s="611"/>
      <c r="I3" s="254"/>
    </row>
    <row r="4" spans="2:10" ht="20.25" customHeight="1" thickBot="1">
      <c r="B4" s="612"/>
      <c r="C4" s="612"/>
      <c r="D4" s="612"/>
      <c r="F4" s="613" t="s">
        <v>371</v>
      </c>
      <c r="G4" s="613"/>
      <c r="H4" s="312"/>
      <c r="I4" s="254"/>
    </row>
    <row r="5" spans="2:10" ht="19.5">
      <c r="B5" s="282" t="s">
        <v>373</v>
      </c>
      <c r="E5" s="255"/>
      <c r="F5" s="609" t="s">
        <v>372</v>
      </c>
      <c r="G5" s="609"/>
      <c r="H5" s="311"/>
      <c r="I5" s="254"/>
      <c r="J5" s="256"/>
    </row>
    <row r="6" spans="2:10" ht="18" customHeight="1"/>
    <row r="7" spans="2:10" ht="24.95" customHeight="1">
      <c r="B7" s="257" t="s">
        <v>374</v>
      </c>
      <c r="C7" s="257" t="s">
        <v>375</v>
      </c>
      <c r="D7" s="257" t="s">
        <v>525</v>
      </c>
      <c r="E7" s="258"/>
      <c r="F7" s="257" t="s">
        <v>374</v>
      </c>
      <c r="G7" s="257" t="s">
        <v>378</v>
      </c>
      <c r="H7" s="257" t="s">
        <v>525</v>
      </c>
      <c r="I7" s="249"/>
    </row>
    <row r="8" spans="2:10" ht="24.95" customHeight="1">
      <c r="B8" s="259">
        <v>1</v>
      </c>
      <c r="C8" s="260"/>
      <c r="D8" s="260"/>
      <c r="E8" s="258"/>
      <c r="F8" s="259">
        <v>1</v>
      </c>
      <c r="G8" s="259"/>
      <c r="H8" s="260"/>
      <c r="I8" s="261"/>
    </row>
    <row r="9" spans="2:10" ht="24.95" customHeight="1">
      <c r="B9" s="259">
        <v>2</v>
      </c>
      <c r="C9" s="260"/>
      <c r="D9" s="260"/>
      <c r="E9" s="258"/>
      <c r="F9" s="259">
        <v>2</v>
      </c>
      <c r="G9" s="259"/>
      <c r="H9" s="260"/>
      <c r="I9" s="261"/>
    </row>
    <row r="10" spans="2:10" ht="24.95" customHeight="1">
      <c r="B10" s="259">
        <v>3</v>
      </c>
      <c r="C10" s="260"/>
      <c r="D10" s="260"/>
      <c r="E10" s="258"/>
      <c r="F10" s="259">
        <v>3</v>
      </c>
      <c r="G10" s="259"/>
      <c r="H10" s="260"/>
      <c r="I10" s="261"/>
    </row>
    <row r="11" spans="2:10" ht="24.95" customHeight="1">
      <c r="B11" s="259">
        <v>4</v>
      </c>
      <c r="C11" s="260"/>
      <c r="D11" s="260"/>
      <c r="E11" s="263"/>
      <c r="F11" s="259">
        <v>4</v>
      </c>
      <c r="G11" s="259"/>
      <c r="H11" s="260"/>
      <c r="I11" s="261"/>
    </row>
    <row r="12" spans="2:10" ht="24.95" customHeight="1">
      <c r="B12" s="259">
        <v>5</v>
      </c>
      <c r="C12" s="260"/>
      <c r="D12" s="260"/>
      <c r="E12" s="263"/>
      <c r="F12" s="259">
        <v>5</v>
      </c>
      <c r="G12" s="259"/>
      <c r="H12" s="260"/>
      <c r="I12" s="261"/>
    </row>
    <row r="13" spans="2:10" ht="24.95" customHeight="1">
      <c r="B13" s="259">
        <v>6</v>
      </c>
      <c r="C13" s="260"/>
      <c r="D13" s="260"/>
      <c r="E13" s="263"/>
      <c r="F13" s="259">
        <v>6</v>
      </c>
      <c r="G13" s="259"/>
      <c r="H13" s="260"/>
      <c r="I13" s="261"/>
    </row>
    <row r="14" spans="2:10" ht="24.95" customHeight="1">
      <c r="B14" s="259">
        <v>7</v>
      </c>
      <c r="C14" s="260"/>
      <c r="D14" s="260"/>
      <c r="E14" s="263"/>
      <c r="F14" s="259">
        <v>7</v>
      </c>
      <c r="G14" s="259"/>
      <c r="H14" s="260"/>
      <c r="I14" s="261"/>
    </row>
    <row r="15" spans="2:10" ht="24.95" customHeight="1">
      <c r="B15" s="259">
        <v>8</v>
      </c>
      <c r="C15" s="260"/>
      <c r="D15" s="260"/>
      <c r="E15" s="263"/>
      <c r="F15" s="259">
        <v>8</v>
      </c>
      <c r="G15" s="259"/>
      <c r="H15" s="260"/>
      <c r="I15" s="261"/>
    </row>
    <row r="16" spans="2:10" ht="24.95" customHeight="1">
      <c r="B16" s="259">
        <v>9</v>
      </c>
      <c r="C16" s="260"/>
      <c r="D16" s="260"/>
      <c r="E16" s="263"/>
      <c r="F16" s="259">
        <v>9</v>
      </c>
      <c r="G16" s="259"/>
      <c r="H16" s="260"/>
      <c r="I16" s="261"/>
    </row>
    <row r="17" spans="2:9" ht="24.95" customHeight="1">
      <c r="B17" s="259">
        <v>10</v>
      </c>
      <c r="C17" s="260"/>
      <c r="D17" s="260"/>
      <c r="E17" s="258"/>
      <c r="F17" s="259">
        <v>10</v>
      </c>
      <c r="G17" s="259"/>
      <c r="H17" s="260"/>
      <c r="I17" s="261"/>
    </row>
    <row r="18" spans="2:9" ht="24.95" customHeight="1">
      <c r="B18" s="259">
        <v>11</v>
      </c>
      <c r="C18" s="260"/>
      <c r="D18" s="260"/>
      <c r="E18" s="258"/>
      <c r="F18" s="259">
        <v>11</v>
      </c>
      <c r="G18" s="259"/>
      <c r="H18" s="260"/>
      <c r="I18" s="261"/>
    </row>
    <row r="19" spans="2:9" ht="24.95" customHeight="1">
      <c r="B19" s="259">
        <v>12</v>
      </c>
      <c r="C19" s="260"/>
      <c r="D19" s="260"/>
      <c r="E19" s="258"/>
      <c r="F19" s="259">
        <v>12</v>
      </c>
      <c r="G19" s="259"/>
      <c r="H19" s="260"/>
      <c r="I19" s="261"/>
    </row>
    <row r="20" spans="2:9" ht="24.95" customHeight="1">
      <c r="B20" s="259">
        <v>13</v>
      </c>
      <c r="C20" s="260"/>
      <c r="D20" s="260"/>
      <c r="E20" s="258"/>
      <c r="F20" s="259">
        <v>13</v>
      </c>
      <c r="G20" s="259"/>
      <c r="H20" s="260"/>
      <c r="I20" s="261"/>
    </row>
    <row r="21" spans="2:9" ht="24.95" customHeight="1">
      <c r="B21" s="259">
        <v>14</v>
      </c>
      <c r="C21" s="260"/>
      <c r="D21" s="260"/>
      <c r="E21" s="258"/>
      <c r="F21" s="259">
        <v>14</v>
      </c>
      <c r="G21" s="259"/>
      <c r="H21" s="260"/>
      <c r="I21" s="261"/>
    </row>
    <row r="22" spans="2:9" ht="24.95" customHeight="1">
      <c r="B22" s="259">
        <v>15</v>
      </c>
      <c r="C22" s="260"/>
      <c r="D22" s="260"/>
      <c r="E22" s="258"/>
      <c r="F22" s="259">
        <v>15</v>
      </c>
      <c r="G22" s="259"/>
      <c r="H22" s="260"/>
      <c r="I22" s="261"/>
    </row>
    <row r="23" spans="2:9" ht="24.95" customHeight="1">
      <c r="B23" s="259">
        <v>16</v>
      </c>
      <c r="C23" s="260"/>
      <c r="D23" s="260"/>
      <c r="E23" s="258"/>
      <c r="F23" s="259">
        <v>16</v>
      </c>
      <c r="G23" s="259"/>
      <c r="H23" s="260"/>
      <c r="I23" s="261"/>
    </row>
    <row r="24" spans="2:9" ht="24.95" customHeight="1">
      <c r="B24" s="259">
        <v>17</v>
      </c>
      <c r="C24" s="260"/>
      <c r="D24" s="260"/>
      <c r="E24" s="258"/>
      <c r="F24" s="259">
        <v>17</v>
      </c>
      <c r="G24" s="259"/>
      <c r="H24" s="260"/>
      <c r="I24" s="261"/>
    </row>
    <row r="25" spans="2:9" ht="24.95" customHeight="1">
      <c r="B25" s="259">
        <v>18</v>
      </c>
      <c r="C25" s="260"/>
      <c r="D25" s="260"/>
      <c r="E25" s="258"/>
      <c r="F25" s="259">
        <v>18</v>
      </c>
      <c r="G25" s="259"/>
      <c r="H25" s="260"/>
      <c r="I25" s="261"/>
    </row>
    <row r="26" spans="2:9" ht="24.95" customHeight="1">
      <c r="B26" s="259">
        <v>19</v>
      </c>
      <c r="C26" s="260"/>
      <c r="D26" s="260"/>
      <c r="E26" s="258"/>
      <c r="F26" s="259">
        <v>19</v>
      </c>
      <c r="G26" s="259"/>
      <c r="H26" s="260"/>
      <c r="I26" s="261"/>
    </row>
    <row r="27" spans="2:9" ht="24.95" customHeight="1">
      <c r="B27" s="259">
        <v>20</v>
      </c>
      <c r="C27" s="260"/>
      <c r="D27" s="260"/>
      <c r="E27" s="258"/>
      <c r="F27" s="259">
        <v>20</v>
      </c>
      <c r="G27" s="259"/>
      <c r="H27" s="260"/>
      <c r="I27" s="261"/>
    </row>
    <row r="28" spans="2:9" ht="24.95" customHeight="1">
      <c r="B28" s="259">
        <v>21</v>
      </c>
      <c r="C28" s="260"/>
      <c r="D28" s="260"/>
      <c r="E28" s="258"/>
      <c r="F28" s="259"/>
      <c r="G28" s="259"/>
      <c r="H28" s="260"/>
    </row>
    <row r="29" spans="2:9" ht="24.95" customHeight="1">
      <c r="B29" s="259">
        <v>22</v>
      </c>
      <c r="C29" s="260"/>
      <c r="D29" s="260"/>
      <c r="E29" s="263"/>
      <c r="F29" s="263"/>
      <c r="G29" s="263"/>
      <c r="H29" s="263"/>
    </row>
    <row r="30" spans="2:9" ht="24.95" customHeight="1">
      <c r="B30" s="259">
        <v>23</v>
      </c>
      <c r="C30" s="260"/>
      <c r="D30" s="260"/>
      <c r="E30" s="258"/>
      <c r="F30" s="257"/>
      <c r="G30" s="257" t="s">
        <v>376</v>
      </c>
      <c r="H30" s="257" t="s">
        <v>525</v>
      </c>
    </row>
    <row r="31" spans="2:9" ht="24.95" customHeight="1">
      <c r="B31" s="259">
        <v>24</v>
      </c>
      <c r="C31" s="260"/>
      <c r="D31" s="260"/>
      <c r="E31" s="258"/>
      <c r="F31" s="259">
        <v>1</v>
      </c>
      <c r="G31" s="259"/>
      <c r="H31" s="259"/>
    </row>
    <row r="32" spans="2:9" ht="24.95" customHeight="1">
      <c r="B32" s="259">
        <v>25</v>
      </c>
      <c r="C32" s="260"/>
      <c r="D32" s="260"/>
      <c r="E32" s="258"/>
      <c r="F32" s="259">
        <v>2</v>
      </c>
      <c r="G32" s="259"/>
      <c r="H32" s="259"/>
    </row>
    <row r="33" spans="2:9" ht="24.95" customHeight="1">
      <c r="B33" s="259">
        <v>26</v>
      </c>
      <c r="C33" s="260"/>
      <c r="D33" s="260"/>
      <c r="E33" s="258"/>
      <c r="F33" s="259">
        <v>3</v>
      </c>
      <c r="G33" s="259"/>
      <c r="H33" s="259"/>
    </row>
    <row r="34" spans="2:9" ht="24.95" customHeight="1">
      <c r="B34" s="259">
        <v>27</v>
      </c>
      <c r="C34" s="260"/>
      <c r="D34" s="260"/>
      <c r="E34" s="263"/>
      <c r="F34" s="263"/>
      <c r="G34" s="263"/>
      <c r="H34" s="263"/>
    </row>
    <row r="35" spans="2:9" ht="24.95" customHeight="1">
      <c r="B35" s="259">
        <v>28</v>
      </c>
      <c r="C35" s="260"/>
      <c r="D35" s="260"/>
      <c r="E35" s="258"/>
      <c r="F35" s="257"/>
      <c r="G35" s="257" t="s">
        <v>377</v>
      </c>
      <c r="H35" s="257" t="s">
        <v>525</v>
      </c>
    </row>
    <row r="36" spans="2:9" ht="24.95" customHeight="1">
      <c r="B36" s="259">
        <v>29</v>
      </c>
      <c r="C36" s="260"/>
      <c r="D36" s="260"/>
      <c r="E36" s="258"/>
      <c r="F36" s="259">
        <v>1</v>
      </c>
      <c r="G36" s="259"/>
      <c r="H36" s="259"/>
    </row>
    <row r="37" spans="2:9" ht="24.95" customHeight="1">
      <c r="B37" s="259">
        <v>30</v>
      </c>
      <c r="C37" s="260"/>
      <c r="D37" s="260"/>
      <c r="E37" s="258"/>
      <c r="F37" s="259">
        <v>2</v>
      </c>
      <c r="G37" s="259"/>
      <c r="H37" s="259"/>
    </row>
    <row r="38" spans="2:9" ht="30" customHeight="1">
      <c r="B38" s="378" t="s">
        <v>731</v>
      </c>
      <c r="C38" s="296"/>
      <c r="D38" s="376"/>
      <c r="E38" s="379"/>
      <c r="F38" s="263"/>
      <c r="G38" s="263"/>
      <c r="H38" s="376"/>
      <c r="I38" s="264"/>
    </row>
    <row r="39" spans="2:9" ht="30" customHeight="1">
      <c r="B39" s="377" t="s">
        <v>690</v>
      </c>
      <c r="C39" s="296"/>
      <c r="D39" s="376"/>
      <c r="E39" s="379" t="s">
        <v>591</v>
      </c>
      <c r="F39" s="263"/>
      <c r="G39" s="263"/>
      <c r="H39" s="376"/>
      <c r="I39" s="264"/>
    </row>
    <row r="40" spans="2:9" ht="36" customHeight="1">
      <c r="E40" s="608" t="s">
        <v>592</v>
      </c>
      <c r="F40" s="608"/>
      <c r="G40" s="608"/>
      <c r="H40" s="608"/>
    </row>
    <row r="41" spans="2:9" ht="0.75" customHeight="1"/>
    <row r="42" spans="2:9" ht="18" customHeight="1"/>
    <row r="43" spans="2:9" ht="18" customHeight="1"/>
    <row r="44" spans="2:9" ht="18" customHeight="1"/>
    <row r="45" spans="2:9" ht="18" customHeight="1"/>
    <row r="46" spans="2:9" ht="18" customHeight="1"/>
    <row r="47" spans="2:9" ht="18" customHeight="1"/>
    <row r="48" spans="2:9" ht="18" customHeight="1"/>
    <row r="49" ht="18" customHeight="1"/>
    <row r="50" ht="18" customHeight="1"/>
    <row r="51" ht="18" customHeight="1"/>
    <row r="52" ht="18" customHeight="1"/>
    <row r="53" ht="7.15" customHeight="1"/>
    <row r="54" ht="18" customHeight="1"/>
    <row r="55" ht="18" customHeight="1"/>
    <row r="56" ht="18" customHeight="1"/>
    <row r="57" ht="18" customHeight="1"/>
    <row r="58" ht="18"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20.25" customHeight="1"/>
    <row r="89" ht="20.25" customHeight="1"/>
  </sheetData>
  <mergeCells count="5">
    <mergeCell ref="E40:H40"/>
    <mergeCell ref="F5:G5"/>
    <mergeCell ref="E2:F2"/>
    <mergeCell ref="B3:D4"/>
    <mergeCell ref="F4:G4"/>
  </mergeCells>
  <phoneticPr fontId="1"/>
  <printOptions horizontalCentered="1" verticalCentered="1"/>
  <pageMargins left="0.39370078740157483" right="0.39370078740157483" top="0.39370078740157483" bottom="0.39370078740157483" header="0.31496062992125984" footer="0.31496062992125984"/>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DL399"/>
  <sheetViews>
    <sheetView showGridLines="0" view="pageBreakPreview" topLeftCell="AD1" zoomScale="40" zoomScaleNormal="40" zoomScaleSheetLayoutView="40" zoomScalePageLayoutView="85" workbookViewId="0">
      <selection activeCell="DT80" sqref="DT80"/>
    </sheetView>
  </sheetViews>
  <sheetFormatPr defaultRowHeight="15.75"/>
  <cols>
    <col min="1" max="116" width="3" style="23" customWidth="1"/>
    <col min="117" max="259" width="9" style="23"/>
    <col min="260" max="372" width="3" style="23" customWidth="1"/>
    <col min="373" max="515" width="9" style="23"/>
    <col min="516" max="628" width="3" style="23" customWidth="1"/>
    <col min="629" max="771" width="9" style="23"/>
    <col min="772" max="884" width="3" style="23" customWidth="1"/>
    <col min="885" max="1027" width="9" style="23"/>
    <col min="1028" max="1140" width="3" style="23" customWidth="1"/>
    <col min="1141" max="1283" width="9" style="23"/>
    <col min="1284" max="1396" width="3" style="23" customWidth="1"/>
    <col min="1397" max="1539" width="9" style="23"/>
    <col min="1540" max="1652" width="3" style="23" customWidth="1"/>
    <col min="1653" max="1795" width="9" style="23"/>
    <col min="1796" max="1908" width="3" style="23" customWidth="1"/>
    <col min="1909" max="2051" width="9" style="23"/>
    <col min="2052" max="2164" width="3" style="23" customWidth="1"/>
    <col min="2165" max="2307" width="9" style="23"/>
    <col min="2308" max="2420" width="3" style="23" customWidth="1"/>
    <col min="2421" max="2563" width="9" style="23"/>
    <col min="2564" max="2676" width="3" style="23" customWidth="1"/>
    <col min="2677" max="2819" width="9" style="23"/>
    <col min="2820" max="2932" width="3" style="23" customWidth="1"/>
    <col min="2933" max="3075" width="9" style="23"/>
    <col min="3076" max="3188" width="3" style="23" customWidth="1"/>
    <col min="3189" max="3331" width="9" style="23"/>
    <col min="3332" max="3444" width="3" style="23" customWidth="1"/>
    <col min="3445" max="3587" width="9" style="23"/>
    <col min="3588" max="3700" width="3" style="23" customWidth="1"/>
    <col min="3701" max="3843" width="9" style="23"/>
    <col min="3844" max="3956" width="3" style="23" customWidth="1"/>
    <col min="3957" max="4099" width="9" style="23"/>
    <col min="4100" max="4212" width="3" style="23" customWidth="1"/>
    <col min="4213" max="4355" width="9" style="23"/>
    <col min="4356" max="4468" width="3" style="23" customWidth="1"/>
    <col min="4469" max="4611" width="9" style="23"/>
    <col min="4612" max="4724" width="3" style="23" customWidth="1"/>
    <col min="4725" max="4867" width="9" style="23"/>
    <col min="4868" max="4980" width="3" style="23" customWidth="1"/>
    <col min="4981" max="5123" width="9" style="23"/>
    <col min="5124" max="5236" width="3" style="23" customWidth="1"/>
    <col min="5237" max="5379" width="9" style="23"/>
    <col min="5380" max="5492" width="3" style="23" customWidth="1"/>
    <col min="5493" max="5635" width="9" style="23"/>
    <col min="5636" max="5748" width="3" style="23" customWidth="1"/>
    <col min="5749" max="5891" width="9" style="23"/>
    <col min="5892" max="6004" width="3" style="23" customWidth="1"/>
    <col min="6005" max="6147" width="9" style="23"/>
    <col min="6148" max="6260" width="3" style="23" customWidth="1"/>
    <col min="6261" max="6403" width="9" style="23"/>
    <col min="6404" max="6516" width="3" style="23" customWidth="1"/>
    <col min="6517" max="6659" width="9" style="23"/>
    <col min="6660" max="6772" width="3" style="23" customWidth="1"/>
    <col min="6773" max="6915" width="9" style="23"/>
    <col min="6916" max="7028" width="3" style="23" customWidth="1"/>
    <col min="7029" max="7171" width="9" style="23"/>
    <col min="7172" max="7284" width="3" style="23" customWidth="1"/>
    <col min="7285" max="7427" width="9" style="23"/>
    <col min="7428" max="7540" width="3" style="23" customWidth="1"/>
    <col min="7541" max="7683" width="9" style="23"/>
    <col min="7684" max="7796" width="3" style="23" customWidth="1"/>
    <col min="7797" max="7939" width="9" style="23"/>
    <col min="7940" max="8052" width="3" style="23" customWidth="1"/>
    <col min="8053" max="8195" width="9" style="23"/>
    <col min="8196" max="8308" width="3" style="23" customWidth="1"/>
    <col min="8309" max="8451" width="9" style="23"/>
    <col min="8452" max="8564" width="3" style="23" customWidth="1"/>
    <col min="8565" max="8707" width="9" style="23"/>
    <col min="8708" max="8820" width="3" style="23" customWidth="1"/>
    <col min="8821" max="8963" width="9" style="23"/>
    <col min="8964" max="9076" width="3" style="23" customWidth="1"/>
    <col min="9077" max="9219" width="9" style="23"/>
    <col min="9220" max="9332" width="3" style="23" customWidth="1"/>
    <col min="9333" max="9475" width="9" style="23"/>
    <col min="9476" max="9588" width="3" style="23" customWidth="1"/>
    <col min="9589" max="9731" width="9" style="23"/>
    <col min="9732" max="9844" width="3" style="23" customWidth="1"/>
    <col min="9845" max="9987" width="9" style="23"/>
    <col min="9988" max="10100" width="3" style="23" customWidth="1"/>
    <col min="10101" max="10243" width="9" style="23"/>
    <col min="10244" max="10356" width="3" style="23" customWidth="1"/>
    <col min="10357" max="10499" width="9" style="23"/>
    <col min="10500" max="10612" width="3" style="23" customWidth="1"/>
    <col min="10613" max="10755" width="9" style="23"/>
    <col min="10756" max="10868" width="3" style="23" customWidth="1"/>
    <col min="10869" max="11011" width="9" style="23"/>
    <col min="11012" max="11124" width="3" style="23" customWidth="1"/>
    <col min="11125" max="11267" width="9" style="23"/>
    <col min="11268" max="11380" width="3" style="23" customWidth="1"/>
    <col min="11381" max="11523" width="9" style="23"/>
    <col min="11524" max="11636" width="3" style="23" customWidth="1"/>
    <col min="11637" max="11779" width="9" style="23"/>
    <col min="11780" max="11892" width="3" style="23" customWidth="1"/>
    <col min="11893" max="12035" width="9" style="23"/>
    <col min="12036" max="12148" width="3" style="23" customWidth="1"/>
    <col min="12149" max="12291" width="9" style="23"/>
    <col min="12292" max="12404" width="3" style="23" customWidth="1"/>
    <col min="12405" max="12547" width="9" style="23"/>
    <col min="12548" max="12660" width="3" style="23" customWidth="1"/>
    <col min="12661" max="12803" width="9" style="23"/>
    <col min="12804" max="12916" width="3" style="23" customWidth="1"/>
    <col min="12917" max="13059" width="9" style="23"/>
    <col min="13060" max="13172" width="3" style="23" customWidth="1"/>
    <col min="13173" max="13315" width="9" style="23"/>
    <col min="13316" max="13428" width="3" style="23" customWidth="1"/>
    <col min="13429" max="13571" width="9" style="23"/>
    <col min="13572" max="13684" width="3" style="23" customWidth="1"/>
    <col min="13685" max="13827" width="9" style="23"/>
    <col min="13828" max="13940" width="3" style="23" customWidth="1"/>
    <col min="13941" max="14083" width="9" style="23"/>
    <col min="14084" max="14196" width="3" style="23" customWidth="1"/>
    <col min="14197" max="14339" width="9" style="23"/>
    <col min="14340" max="14452" width="3" style="23" customWidth="1"/>
    <col min="14453" max="14595" width="9" style="23"/>
    <col min="14596" max="14708" width="3" style="23" customWidth="1"/>
    <col min="14709" max="14851" width="9" style="23"/>
    <col min="14852" max="14964" width="3" style="23" customWidth="1"/>
    <col min="14965" max="15107" width="9" style="23"/>
    <col min="15108" max="15220" width="3" style="23" customWidth="1"/>
    <col min="15221" max="15363" width="9" style="23"/>
    <col min="15364" max="15476" width="3" style="23" customWidth="1"/>
    <col min="15477" max="15619" width="9" style="23"/>
    <col min="15620" max="15732" width="3" style="23" customWidth="1"/>
    <col min="15733" max="15875" width="9" style="23"/>
    <col min="15876" max="15988" width="3" style="23" customWidth="1"/>
    <col min="15989" max="16131" width="9" style="23"/>
    <col min="16132" max="16244" width="3" style="23" customWidth="1"/>
    <col min="16245" max="16384" width="9" style="23"/>
  </cols>
  <sheetData>
    <row r="1" spans="1:113" ht="15.75" customHeight="1">
      <c r="A1" s="623" t="s">
        <v>327</v>
      </c>
      <c r="B1" s="624"/>
      <c r="C1" s="624"/>
      <c r="D1" s="624"/>
      <c r="E1" s="624"/>
      <c r="F1" s="624"/>
      <c r="G1" s="624"/>
      <c r="H1" s="624"/>
      <c r="I1" s="625"/>
    </row>
    <row r="2" spans="1:113" ht="15.75" customHeight="1">
      <c r="A2" s="626"/>
      <c r="B2" s="627"/>
      <c r="C2" s="627"/>
      <c r="D2" s="627"/>
      <c r="E2" s="627"/>
      <c r="F2" s="627"/>
      <c r="G2" s="627"/>
      <c r="H2" s="627"/>
      <c r="I2" s="628"/>
    </row>
    <row r="3" spans="1:113" ht="15.75" customHeight="1" thickBot="1">
      <c r="A3" s="626"/>
      <c r="B3" s="627"/>
      <c r="C3" s="627"/>
      <c r="D3" s="627"/>
      <c r="E3" s="627"/>
      <c r="F3" s="627"/>
      <c r="G3" s="627"/>
      <c r="H3" s="627"/>
      <c r="I3" s="628"/>
    </row>
    <row r="4" spans="1:113" ht="15" customHeight="1">
      <c r="A4" s="626"/>
      <c r="B4" s="627"/>
      <c r="C4" s="627"/>
      <c r="D4" s="627"/>
      <c r="E4" s="627"/>
      <c r="F4" s="627"/>
      <c r="G4" s="627"/>
      <c r="H4" s="627"/>
      <c r="I4" s="628"/>
      <c r="Z4" s="693" t="s">
        <v>262</v>
      </c>
      <c r="AA4" s="694"/>
      <c r="AB4" s="694"/>
      <c r="AC4" s="694"/>
      <c r="AD4" s="694"/>
      <c r="AE4" s="694"/>
      <c r="AF4" s="694"/>
      <c r="AG4" s="694"/>
      <c r="AH4" s="694"/>
      <c r="AI4" s="694"/>
      <c r="AJ4" s="694"/>
      <c r="AK4" s="694"/>
      <c r="AL4" s="694"/>
      <c r="AM4" s="694"/>
      <c r="AN4" s="694"/>
      <c r="AO4" s="694"/>
      <c r="AP4" s="694"/>
      <c r="AQ4" s="694"/>
      <c r="AR4" s="694"/>
      <c r="AS4" s="694"/>
      <c r="AT4" s="694"/>
      <c r="AU4" s="694"/>
      <c r="AV4" s="694"/>
      <c r="AW4" s="694"/>
      <c r="AX4" s="694"/>
      <c r="AY4" s="694"/>
      <c r="AZ4" s="694"/>
      <c r="BA4" s="694"/>
      <c r="BB4" s="694"/>
      <c r="BC4" s="694"/>
      <c r="BD4" s="694"/>
      <c r="BE4" s="694"/>
      <c r="BF4" s="694"/>
      <c r="BG4" s="694"/>
      <c r="BH4" s="694"/>
      <c r="BI4" s="694"/>
      <c r="BJ4" s="694"/>
      <c r="BK4" s="694"/>
      <c r="BL4" s="694"/>
      <c r="BM4" s="694"/>
      <c r="BN4" s="694"/>
      <c r="BO4" s="694"/>
      <c r="BP4" s="694"/>
      <c r="BQ4" s="694"/>
      <c r="BR4" s="694"/>
      <c r="BS4" s="694"/>
      <c r="BT4" s="694"/>
      <c r="BU4" s="694"/>
      <c r="BV4" s="694"/>
      <c r="BW4" s="694"/>
      <c r="BX4" s="694"/>
      <c r="BY4" s="694"/>
      <c r="BZ4" s="694"/>
      <c r="CA4" s="694"/>
      <c r="CB4" s="694"/>
      <c r="CC4" s="694"/>
      <c r="CD4" s="694"/>
      <c r="CE4" s="694"/>
      <c r="CF4" s="694"/>
      <c r="CG4" s="694"/>
      <c r="CH4" s="694"/>
      <c r="CI4" s="694"/>
      <c r="CJ4" s="694"/>
      <c r="CK4" s="694"/>
      <c r="CL4" s="694"/>
      <c r="CM4" s="694"/>
      <c r="CN4" s="694"/>
      <c r="CO4" s="694"/>
      <c r="CP4" s="694"/>
      <c r="CQ4" s="695"/>
    </row>
    <row r="5" spans="1:113" ht="15" customHeight="1">
      <c r="A5" s="629"/>
      <c r="B5" s="630"/>
      <c r="C5" s="630"/>
      <c r="D5" s="630"/>
      <c r="E5" s="630"/>
      <c r="F5" s="630"/>
      <c r="G5" s="630"/>
      <c r="H5" s="630"/>
      <c r="I5" s="631"/>
      <c r="Z5" s="696"/>
      <c r="AA5" s="697"/>
      <c r="AB5" s="697"/>
      <c r="AC5" s="697"/>
      <c r="AD5" s="697"/>
      <c r="AE5" s="697"/>
      <c r="AF5" s="697"/>
      <c r="AG5" s="697"/>
      <c r="AH5" s="697"/>
      <c r="AI5" s="697"/>
      <c r="AJ5" s="697"/>
      <c r="AK5" s="697"/>
      <c r="AL5" s="697"/>
      <c r="AM5" s="697"/>
      <c r="AN5" s="697"/>
      <c r="AO5" s="697"/>
      <c r="AP5" s="697"/>
      <c r="AQ5" s="697"/>
      <c r="AR5" s="697"/>
      <c r="AS5" s="697"/>
      <c r="AT5" s="697"/>
      <c r="AU5" s="697"/>
      <c r="AV5" s="697"/>
      <c r="AW5" s="697"/>
      <c r="AX5" s="697"/>
      <c r="AY5" s="697"/>
      <c r="AZ5" s="697"/>
      <c r="BA5" s="697"/>
      <c r="BB5" s="697"/>
      <c r="BC5" s="697"/>
      <c r="BD5" s="697"/>
      <c r="BE5" s="697"/>
      <c r="BF5" s="697"/>
      <c r="BG5" s="697"/>
      <c r="BH5" s="697"/>
      <c r="BI5" s="697"/>
      <c r="BJ5" s="697"/>
      <c r="BK5" s="697"/>
      <c r="BL5" s="697"/>
      <c r="BM5" s="697"/>
      <c r="BN5" s="697"/>
      <c r="BO5" s="697"/>
      <c r="BP5" s="697"/>
      <c r="BQ5" s="697"/>
      <c r="BR5" s="697"/>
      <c r="BS5" s="697"/>
      <c r="BT5" s="697"/>
      <c r="BU5" s="697"/>
      <c r="BV5" s="697"/>
      <c r="BW5" s="697"/>
      <c r="BX5" s="697"/>
      <c r="BY5" s="697"/>
      <c r="BZ5" s="697"/>
      <c r="CA5" s="697"/>
      <c r="CB5" s="697"/>
      <c r="CC5" s="697"/>
      <c r="CD5" s="697"/>
      <c r="CE5" s="697"/>
      <c r="CF5" s="697"/>
      <c r="CG5" s="697"/>
      <c r="CH5" s="697"/>
      <c r="CI5" s="697"/>
      <c r="CJ5" s="697"/>
      <c r="CK5" s="697"/>
      <c r="CL5" s="697"/>
      <c r="CM5" s="697"/>
      <c r="CN5" s="697"/>
      <c r="CO5" s="697"/>
      <c r="CP5" s="697"/>
      <c r="CQ5" s="698"/>
    </row>
    <row r="6" spans="1:113" ht="15" customHeight="1">
      <c r="A6" s="168"/>
      <c r="B6" s="168"/>
      <c r="C6" s="168"/>
      <c r="D6" s="168"/>
      <c r="E6" s="168"/>
      <c r="F6" s="168"/>
      <c r="G6" s="168"/>
      <c r="H6" s="168"/>
      <c r="I6" s="168"/>
      <c r="Z6" s="696"/>
      <c r="AA6" s="697"/>
      <c r="AB6" s="697"/>
      <c r="AC6" s="697"/>
      <c r="AD6" s="697"/>
      <c r="AE6" s="697"/>
      <c r="AF6" s="697"/>
      <c r="AG6" s="697"/>
      <c r="AH6" s="697"/>
      <c r="AI6" s="697"/>
      <c r="AJ6" s="697"/>
      <c r="AK6" s="697"/>
      <c r="AL6" s="697"/>
      <c r="AM6" s="697"/>
      <c r="AN6" s="697"/>
      <c r="AO6" s="697"/>
      <c r="AP6" s="697"/>
      <c r="AQ6" s="697"/>
      <c r="AR6" s="697"/>
      <c r="AS6" s="697"/>
      <c r="AT6" s="697"/>
      <c r="AU6" s="697"/>
      <c r="AV6" s="697"/>
      <c r="AW6" s="697"/>
      <c r="AX6" s="697"/>
      <c r="AY6" s="697"/>
      <c r="AZ6" s="697"/>
      <c r="BA6" s="697"/>
      <c r="BB6" s="697"/>
      <c r="BC6" s="697"/>
      <c r="BD6" s="697"/>
      <c r="BE6" s="697"/>
      <c r="BF6" s="697"/>
      <c r="BG6" s="697"/>
      <c r="BH6" s="697"/>
      <c r="BI6" s="697"/>
      <c r="BJ6" s="697"/>
      <c r="BK6" s="697"/>
      <c r="BL6" s="697"/>
      <c r="BM6" s="697"/>
      <c r="BN6" s="697"/>
      <c r="BO6" s="697"/>
      <c r="BP6" s="697"/>
      <c r="BQ6" s="697"/>
      <c r="BR6" s="697"/>
      <c r="BS6" s="697"/>
      <c r="BT6" s="697"/>
      <c r="BU6" s="697"/>
      <c r="BV6" s="697"/>
      <c r="BW6" s="697"/>
      <c r="BX6" s="697"/>
      <c r="BY6" s="697"/>
      <c r="BZ6" s="697"/>
      <c r="CA6" s="697"/>
      <c r="CB6" s="697"/>
      <c r="CC6" s="697"/>
      <c r="CD6" s="697"/>
      <c r="CE6" s="697"/>
      <c r="CF6" s="697"/>
      <c r="CG6" s="697"/>
      <c r="CH6" s="697"/>
      <c r="CI6" s="697"/>
      <c r="CJ6" s="697"/>
      <c r="CK6" s="697"/>
      <c r="CL6" s="697"/>
      <c r="CM6" s="697"/>
      <c r="CN6" s="697"/>
      <c r="CO6" s="697"/>
      <c r="CP6" s="697"/>
      <c r="CQ6" s="698"/>
    </row>
    <row r="7" spans="1:113" ht="15" customHeight="1" thickBot="1">
      <c r="A7" s="168"/>
      <c r="B7" s="168"/>
      <c r="C7" s="168"/>
      <c r="D7" s="168"/>
      <c r="E7" s="168"/>
      <c r="F7" s="168"/>
      <c r="G7" s="168"/>
      <c r="H7" s="168"/>
      <c r="I7" s="168"/>
      <c r="Z7" s="699"/>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0"/>
      <c r="AZ7" s="700"/>
      <c r="BA7" s="700"/>
      <c r="BB7" s="700"/>
      <c r="BC7" s="700"/>
      <c r="BD7" s="700"/>
      <c r="BE7" s="700"/>
      <c r="BF7" s="700"/>
      <c r="BG7" s="700"/>
      <c r="BH7" s="700"/>
      <c r="BI7" s="700"/>
      <c r="BJ7" s="700"/>
      <c r="BK7" s="700"/>
      <c r="BL7" s="700"/>
      <c r="BM7" s="700"/>
      <c r="BN7" s="700"/>
      <c r="BO7" s="700"/>
      <c r="BP7" s="700"/>
      <c r="BQ7" s="700"/>
      <c r="BR7" s="700"/>
      <c r="BS7" s="700"/>
      <c r="BT7" s="700"/>
      <c r="BU7" s="700"/>
      <c r="BV7" s="700"/>
      <c r="BW7" s="700"/>
      <c r="BX7" s="700"/>
      <c r="BY7" s="700"/>
      <c r="BZ7" s="700"/>
      <c r="CA7" s="700"/>
      <c r="CB7" s="700"/>
      <c r="CC7" s="700"/>
      <c r="CD7" s="700"/>
      <c r="CE7" s="700"/>
      <c r="CF7" s="700"/>
      <c r="CG7" s="700"/>
      <c r="CH7" s="700"/>
      <c r="CI7" s="700"/>
      <c r="CJ7" s="700"/>
      <c r="CK7" s="700"/>
      <c r="CL7" s="700"/>
      <c r="CM7" s="700"/>
      <c r="CN7" s="700"/>
      <c r="CO7" s="700"/>
      <c r="CP7" s="700"/>
      <c r="CQ7" s="701"/>
    </row>
    <row r="8" spans="1:113" ht="15" customHeight="1" thickBot="1">
      <c r="A8" s="168"/>
      <c r="B8" s="168"/>
      <c r="C8" s="168"/>
      <c r="D8" s="168"/>
      <c r="E8" s="168"/>
      <c r="F8" s="168"/>
      <c r="G8" s="168"/>
      <c r="H8" s="168"/>
      <c r="I8" s="168"/>
    </row>
    <row r="9" spans="1:113" ht="15" customHeight="1">
      <c r="A9" s="168"/>
      <c r="B9" s="168"/>
      <c r="C9" s="168"/>
      <c r="D9" s="168"/>
      <c r="E9" s="168"/>
      <c r="F9" s="168"/>
      <c r="G9" s="168"/>
      <c r="H9" s="168"/>
      <c r="I9" s="168"/>
      <c r="AT9" s="643" t="s">
        <v>380</v>
      </c>
      <c r="AU9" s="644"/>
      <c r="AV9" s="644"/>
      <c r="AW9" s="644"/>
      <c r="AX9" s="644"/>
      <c r="AY9" s="644"/>
      <c r="AZ9" s="644"/>
      <c r="BA9" s="644"/>
      <c r="BB9" s="644"/>
      <c r="BC9" s="644"/>
      <c r="BD9" s="644"/>
      <c r="BE9" s="644"/>
      <c r="BF9" s="644"/>
      <c r="BG9" s="644"/>
      <c r="BH9" s="644"/>
      <c r="BI9" s="644"/>
      <c r="BJ9" s="644"/>
      <c r="BK9" s="644"/>
      <c r="BL9" s="644"/>
      <c r="BM9" s="644"/>
      <c r="BN9" s="644"/>
      <c r="BO9" s="644"/>
      <c r="BP9" s="644"/>
      <c r="BQ9" s="644"/>
      <c r="BR9" s="644"/>
      <c r="BS9" s="644"/>
      <c r="BT9" s="644"/>
      <c r="BU9" s="644"/>
      <c r="BV9" s="644"/>
      <c r="BW9" s="644"/>
      <c r="BX9" s="644"/>
      <c r="BY9" s="645"/>
    </row>
    <row r="10" spans="1:113" ht="15" customHeight="1" thickBot="1">
      <c r="AT10" s="646"/>
      <c r="AU10" s="647"/>
      <c r="AV10" s="647"/>
      <c r="AW10" s="647"/>
      <c r="AX10" s="647"/>
      <c r="AY10" s="647"/>
      <c r="AZ10" s="647"/>
      <c r="BA10" s="647"/>
      <c r="BB10" s="647"/>
      <c r="BC10" s="647"/>
      <c r="BD10" s="647"/>
      <c r="BE10" s="647"/>
      <c r="BF10" s="647"/>
      <c r="BG10" s="647"/>
      <c r="BH10" s="647"/>
      <c r="BI10" s="647"/>
      <c r="BJ10" s="647"/>
      <c r="BK10" s="647"/>
      <c r="BL10" s="647"/>
      <c r="BM10" s="647"/>
      <c r="BN10" s="647"/>
      <c r="BO10" s="647"/>
      <c r="BP10" s="647"/>
      <c r="BQ10" s="647"/>
      <c r="BR10" s="647"/>
      <c r="BS10" s="647"/>
      <c r="BT10" s="647"/>
      <c r="BU10" s="647"/>
      <c r="BV10" s="647"/>
      <c r="BW10" s="647"/>
      <c r="BX10" s="647"/>
      <c r="BY10" s="648"/>
    </row>
    <row r="11" spans="1:113" ht="15" customHeight="1">
      <c r="B11" s="691"/>
      <c r="C11" s="691"/>
      <c r="D11" s="691"/>
      <c r="E11" s="691"/>
      <c r="G11" s="24"/>
      <c r="H11" s="25"/>
      <c r="I11" s="160"/>
      <c r="O11" s="673" t="s">
        <v>324</v>
      </c>
      <c r="P11" s="674"/>
      <c r="Q11" s="674"/>
      <c r="R11" s="674"/>
      <c r="S11" s="674"/>
      <c r="T11" s="675"/>
      <c r="AT11" s="646"/>
      <c r="AU11" s="647"/>
      <c r="AV11" s="647"/>
      <c r="AW11" s="647"/>
      <c r="AX11" s="647"/>
      <c r="AY11" s="647"/>
      <c r="AZ11" s="647"/>
      <c r="BA11" s="647"/>
      <c r="BB11" s="647"/>
      <c r="BC11" s="647"/>
      <c r="BD11" s="647"/>
      <c r="BE11" s="647"/>
      <c r="BF11" s="647"/>
      <c r="BG11" s="647"/>
      <c r="BH11" s="647"/>
      <c r="BI11" s="647"/>
      <c r="BJ11" s="647"/>
      <c r="BK11" s="647"/>
      <c r="BL11" s="647"/>
      <c r="BM11" s="647"/>
      <c r="BN11" s="647"/>
      <c r="BO11" s="647"/>
      <c r="BP11" s="647"/>
      <c r="BQ11" s="647"/>
      <c r="BR11" s="647"/>
      <c r="BS11" s="647"/>
      <c r="BT11" s="647"/>
      <c r="BU11" s="647"/>
      <c r="BV11" s="647"/>
      <c r="BW11" s="647"/>
      <c r="BX11" s="647"/>
      <c r="BY11" s="648"/>
      <c r="DG11" s="24"/>
      <c r="DH11" s="25"/>
      <c r="DI11" s="27"/>
    </row>
    <row r="12" spans="1:113" ht="15" customHeight="1">
      <c r="B12" s="691"/>
      <c r="C12" s="691"/>
      <c r="D12" s="691"/>
      <c r="E12" s="691"/>
      <c r="G12" s="161"/>
      <c r="H12" s="29"/>
      <c r="I12" s="30"/>
      <c r="O12" s="676"/>
      <c r="P12" s="677"/>
      <c r="Q12" s="677"/>
      <c r="R12" s="677"/>
      <c r="S12" s="677"/>
      <c r="T12" s="678"/>
      <c r="AT12" s="646"/>
      <c r="AU12" s="647"/>
      <c r="AV12" s="647"/>
      <c r="AW12" s="647"/>
      <c r="AX12" s="647"/>
      <c r="AY12" s="647"/>
      <c r="AZ12" s="647"/>
      <c r="BA12" s="647"/>
      <c r="BB12" s="647"/>
      <c r="BC12" s="647"/>
      <c r="BD12" s="647"/>
      <c r="BE12" s="647"/>
      <c r="BF12" s="647"/>
      <c r="BG12" s="647"/>
      <c r="BH12" s="647"/>
      <c r="BI12" s="647"/>
      <c r="BJ12" s="647"/>
      <c r="BK12" s="647"/>
      <c r="BL12" s="647"/>
      <c r="BM12" s="647"/>
      <c r="BN12" s="647"/>
      <c r="BO12" s="647"/>
      <c r="BP12" s="647"/>
      <c r="BQ12" s="647"/>
      <c r="BR12" s="647"/>
      <c r="BS12" s="647"/>
      <c r="BT12" s="647"/>
      <c r="BU12" s="647"/>
      <c r="BV12" s="647"/>
      <c r="BW12" s="647"/>
      <c r="BX12" s="647"/>
      <c r="BY12" s="648"/>
      <c r="CY12" s="652" t="s">
        <v>271</v>
      </c>
      <c r="CZ12" s="652"/>
      <c r="DA12" s="652"/>
      <c r="DB12" s="652"/>
      <c r="DC12" s="652"/>
      <c r="DD12" s="652"/>
      <c r="DE12" s="172"/>
      <c r="DG12" s="31"/>
      <c r="DH12" s="29"/>
      <c r="DI12" s="30"/>
    </row>
    <row r="13" spans="1:113" ht="15" customHeight="1" thickBot="1">
      <c r="B13" s="691"/>
      <c r="C13" s="691"/>
      <c r="D13" s="691"/>
      <c r="E13" s="691"/>
      <c r="G13" s="32"/>
      <c r="H13" s="29"/>
      <c r="I13" s="162"/>
      <c r="O13" s="676"/>
      <c r="P13" s="677"/>
      <c r="Q13" s="677"/>
      <c r="R13" s="677"/>
      <c r="S13" s="677"/>
      <c r="T13" s="678"/>
      <c r="AT13" s="649"/>
      <c r="AU13" s="650"/>
      <c r="AV13" s="650"/>
      <c r="AW13" s="650"/>
      <c r="AX13" s="650"/>
      <c r="AY13" s="650"/>
      <c r="AZ13" s="650"/>
      <c r="BA13" s="650"/>
      <c r="BB13" s="650"/>
      <c r="BC13" s="650"/>
      <c r="BD13" s="650"/>
      <c r="BE13" s="650"/>
      <c r="BF13" s="650"/>
      <c r="BG13" s="650"/>
      <c r="BH13" s="650"/>
      <c r="BI13" s="650"/>
      <c r="BJ13" s="650"/>
      <c r="BK13" s="650"/>
      <c r="BL13" s="650"/>
      <c r="BM13" s="650"/>
      <c r="BN13" s="650"/>
      <c r="BO13" s="650"/>
      <c r="BP13" s="650"/>
      <c r="BQ13" s="650"/>
      <c r="BR13" s="650"/>
      <c r="BS13" s="650"/>
      <c r="BT13" s="650"/>
      <c r="BU13" s="650"/>
      <c r="BV13" s="650"/>
      <c r="BW13" s="650"/>
      <c r="BX13" s="650"/>
      <c r="BY13" s="651"/>
      <c r="CU13" s="34"/>
      <c r="CV13" s="34"/>
      <c r="CW13" s="34"/>
      <c r="CX13" s="34"/>
      <c r="CY13" s="652"/>
      <c r="CZ13" s="652"/>
      <c r="DA13" s="652"/>
      <c r="DB13" s="652"/>
      <c r="DC13" s="652"/>
      <c r="DD13" s="652"/>
      <c r="DE13" s="172"/>
      <c r="DG13" s="32"/>
      <c r="DH13" s="29"/>
      <c r="DI13" s="35"/>
    </row>
    <row r="14" spans="1:113" ht="15" customHeight="1">
      <c r="B14" s="691"/>
      <c r="C14" s="691"/>
      <c r="D14" s="691"/>
      <c r="E14" s="691"/>
      <c r="G14" s="28"/>
      <c r="H14" s="29"/>
      <c r="I14" s="30"/>
      <c r="O14" s="676"/>
      <c r="P14" s="677"/>
      <c r="Q14" s="677"/>
      <c r="R14" s="677"/>
      <c r="S14" s="677"/>
      <c r="T14" s="678"/>
      <c r="CU14" s="34"/>
      <c r="CV14" s="34"/>
      <c r="CW14" s="34"/>
      <c r="CX14" s="34"/>
      <c r="CY14" s="652"/>
      <c r="CZ14" s="652"/>
      <c r="DA14" s="652"/>
      <c r="DB14" s="652"/>
      <c r="DC14" s="652"/>
      <c r="DD14" s="652"/>
      <c r="DE14" s="172"/>
      <c r="DG14" s="31"/>
      <c r="DH14" s="29"/>
      <c r="DI14" s="30"/>
    </row>
    <row r="15" spans="1:113" ht="15" customHeight="1">
      <c r="B15" s="691"/>
      <c r="C15" s="691"/>
      <c r="D15" s="691"/>
      <c r="E15" s="691"/>
      <c r="G15" s="32"/>
      <c r="H15" s="29"/>
      <c r="I15" s="162"/>
      <c r="O15" s="676"/>
      <c r="P15" s="677"/>
      <c r="Q15" s="677"/>
      <c r="R15" s="677"/>
      <c r="S15" s="677"/>
      <c r="T15" s="678"/>
      <c r="AQ15" s="682" t="s">
        <v>267</v>
      </c>
      <c r="AR15" s="683"/>
      <c r="AS15" s="683"/>
      <c r="AT15" s="683"/>
      <c r="AU15" s="683"/>
      <c r="AV15" s="683"/>
      <c r="AW15" s="683"/>
      <c r="AX15" s="683"/>
      <c r="AY15" s="683"/>
      <c r="AZ15" s="683"/>
      <c r="BA15" s="683"/>
      <c r="BB15" s="683"/>
      <c r="BC15" s="683"/>
      <c r="BD15" s="683"/>
      <c r="BE15" s="683"/>
      <c r="BF15" s="683"/>
      <c r="BG15" s="683"/>
      <c r="BH15" s="683"/>
      <c r="BI15" s="683"/>
      <c r="BJ15" s="683"/>
      <c r="BK15" s="683"/>
      <c r="BL15" s="683"/>
      <c r="BM15" s="683"/>
      <c r="BN15" s="683"/>
      <c r="BO15" s="683"/>
      <c r="BP15" s="683"/>
      <c r="BQ15" s="683"/>
      <c r="BR15" s="683"/>
      <c r="BS15" s="683"/>
      <c r="BT15" s="683"/>
      <c r="BU15" s="683"/>
      <c r="BV15" s="683"/>
      <c r="BW15" s="683"/>
      <c r="BX15" s="683"/>
      <c r="BY15" s="683"/>
      <c r="BZ15" s="683"/>
      <c r="CA15" s="683"/>
      <c r="CB15" s="684"/>
      <c r="CU15" s="34"/>
      <c r="CV15" s="34"/>
      <c r="CW15" s="34"/>
      <c r="CX15" s="34"/>
      <c r="CY15" s="652"/>
      <c r="CZ15" s="652"/>
      <c r="DA15" s="652"/>
      <c r="DB15" s="652"/>
      <c r="DC15" s="652"/>
      <c r="DD15" s="652"/>
      <c r="DE15" s="172"/>
      <c r="DG15" s="32"/>
      <c r="DH15" s="29"/>
      <c r="DI15" s="35"/>
    </row>
    <row r="16" spans="1:113" ht="15" customHeight="1">
      <c r="B16" s="691"/>
      <c r="C16" s="691"/>
      <c r="D16" s="691"/>
      <c r="E16" s="691"/>
      <c r="G16" s="28"/>
      <c r="H16" s="29"/>
      <c r="I16" s="30"/>
      <c r="O16" s="676"/>
      <c r="P16" s="677"/>
      <c r="Q16" s="677"/>
      <c r="R16" s="677"/>
      <c r="S16" s="677"/>
      <c r="T16" s="678"/>
      <c r="AQ16" s="685"/>
      <c r="AR16" s="686"/>
      <c r="AS16" s="686"/>
      <c r="AT16" s="686"/>
      <c r="AU16" s="686"/>
      <c r="AV16" s="686"/>
      <c r="AW16" s="686"/>
      <c r="AX16" s="686"/>
      <c r="AY16" s="686"/>
      <c r="AZ16" s="686"/>
      <c r="BA16" s="686"/>
      <c r="BB16" s="686"/>
      <c r="BC16" s="686"/>
      <c r="BD16" s="686"/>
      <c r="BE16" s="686"/>
      <c r="BF16" s="686"/>
      <c r="BG16" s="686"/>
      <c r="BH16" s="686"/>
      <c r="BI16" s="686"/>
      <c r="BJ16" s="686"/>
      <c r="BK16" s="686"/>
      <c r="BL16" s="686"/>
      <c r="BM16" s="686"/>
      <c r="BN16" s="686"/>
      <c r="BO16" s="686"/>
      <c r="BP16" s="686"/>
      <c r="BQ16" s="686"/>
      <c r="BR16" s="686"/>
      <c r="BS16" s="686"/>
      <c r="BT16" s="686"/>
      <c r="BU16" s="686"/>
      <c r="BV16" s="686"/>
      <c r="BW16" s="686"/>
      <c r="BX16" s="686"/>
      <c r="BY16" s="686"/>
      <c r="BZ16" s="686"/>
      <c r="CA16" s="686"/>
      <c r="CB16" s="687"/>
      <c r="CU16" s="34"/>
      <c r="CV16" s="34"/>
      <c r="CW16" s="34"/>
      <c r="CX16" s="34"/>
      <c r="CY16" s="652"/>
      <c r="CZ16" s="652"/>
      <c r="DA16" s="652"/>
      <c r="DB16" s="652"/>
      <c r="DC16" s="652"/>
      <c r="DD16" s="652"/>
      <c r="DE16" s="172"/>
      <c r="DG16" s="31"/>
      <c r="DH16" s="29"/>
      <c r="DI16" s="30"/>
    </row>
    <row r="17" spans="7:113" ht="15" customHeight="1">
      <c r="G17" s="32"/>
      <c r="H17" s="29"/>
      <c r="I17" s="162"/>
      <c r="O17" s="676"/>
      <c r="P17" s="677"/>
      <c r="Q17" s="677"/>
      <c r="R17" s="677"/>
      <c r="S17" s="677"/>
      <c r="T17" s="678"/>
      <c r="AQ17" s="685"/>
      <c r="AR17" s="686"/>
      <c r="AS17" s="686"/>
      <c r="AT17" s="686"/>
      <c r="AU17" s="686"/>
      <c r="AV17" s="686"/>
      <c r="AW17" s="686"/>
      <c r="AX17" s="686"/>
      <c r="AY17" s="686"/>
      <c r="AZ17" s="686"/>
      <c r="BA17" s="686"/>
      <c r="BB17" s="686"/>
      <c r="BC17" s="686"/>
      <c r="BD17" s="686"/>
      <c r="BE17" s="686"/>
      <c r="BF17" s="686"/>
      <c r="BG17" s="686"/>
      <c r="BH17" s="686"/>
      <c r="BI17" s="686"/>
      <c r="BJ17" s="686"/>
      <c r="BK17" s="686"/>
      <c r="BL17" s="686"/>
      <c r="BM17" s="686"/>
      <c r="BN17" s="686"/>
      <c r="BO17" s="686"/>
      <c r="BP17" s="686"/>
      <c r="BQ17" s="686"/>
      <c r="BR17" s="686"/>
      <c r="BS17" s="686"/>
      <c r="BT17" s="686"/>
      <c r="BU17" s="686"/>
      <c r="BV17" s="686"/>
      <c r="BW17" s="686"/>
      <c r="BX17" s="686"/>
      <c r="BY17" s="686"/>
      <c r="BZ17" s="686"/>
      <c r="CA17" s="686"/>
      <c r="CB17" s="687"/>
      <c r="CU17" s="34"/>
      <c r="CV17" s="34"/>
      <c r="CW17" s="34"/>
      <c r="CX17" s="34"/>
      <c r="CY17" s="652"/>
      <c r="CZ17" s="652"/>
      <c r="DA17" s="652"/>
      <c r="DB17" s="652"/>
      <c r="DC17" s="652"/>
      <c r="DD17" s="652"/>
      <c r="DE17" s="172"/>
      <c r="DG17" s="32"/>
      <c r="DH17" s="29"/>
      <c r="DI17" s="35"/>
    </row>
    <row r="18" spans="7:113" ht="15" customHeight="1" thickBot="1">
      <c r="G18" s="37"/>
      <c r="H18" s="38"/>
      <c r="I18" s="39"/>
      <c r="O18" s="679"/>
      <c r="P18" s="680"/>
      <c r="Q18" s="680"/>
      <c r="R18" s="680"/>
      <c r="S18" s="680"/>
      <c r="T18" s="681"/>
      <c r="AQ18" s="685"/>
      <c r="AR18" s="686"/>
      <c r="AS18" s="686"/>
      <c r="AT18" s="686"/>
      <c r="AU18" s="686"/>
      <c r="AV18" s="686"/>
      <c r="AW18" s="686"/>
      <c r="AX18" s="686"/>
      <c r="AY18" s="686"/>
      <c r="AZ18" s="686"/>
      <c r="BA18" s="686"/>
      <c r="BB18" s="686"/>
      <c r="BC18" s="686"/>
      <c r="BD18" s="686"/>
      <c r="BE18" s="686"/>
      <c r="BF18" s="686"/>
      <c r="BG18" s="686"/>
      <c r="BH18" s="686"/>
      <c r="BI18" s="686"/>
      <c r="BJ18" s="686"/>
      <c r="BK18" s="686"/>
      <c r="BL18" s="686"/>
      <c r="BM18" s="686"/>
      <c r="BN18" s="686"/>
      <c r="BO18" s="686"/>
      <c r="BP18" s="686"/>
      <c r="BQ18" s="686"/>
      <c r="BR18" s="686"/>
      <c r="BS18" s="686"/>
      <c r="BT18" s="686"/>
      <c r="BU18" s="686"/>
      <c r="BV18" s="686"/>
      <c r="BW18" s="686"/>
      <c r="BX18" s="686"/>
      <c r="BY18" s="686"/>
      <c r="BZ18" s="686"/>
      <c r="CA18" s="686"/>
      <c r="CB18" s="687"/>
      <c r="CY18" s="652"/>
      <c r="CZ18" s="652"/>
      <c r="DA18" s="652"/>
      <c r="DB18" s="652"/>
      <c r="DC18" s="652"/>
      <c r="DD18" s="652"/>
      <c r="DE18" s="172"/>
      <c r="DG18" s="40"/>
      <c r="DH18" s="38"/>
      <c r="DI18" s="39"/>
    </row>
    <row r="19" spans="7:113" ht="15" customHeight="1" thickBot="1">
      <c r="O19" s="167"/>
      <c r="P19" s="167"/>
      <c r="Q19" s="167"/>
      <c r="R19" s="167"/>
      <c r="S19" s="167"/>
      <c r="T19" s="167"/>
      <c r="AQ19" s="685"/>
      <c r="AR19" s="686"/>
      <c r="AS19" s="686"/>
      <c r="AT19" s="686"/>
      <c r="AU19" s="686"/>
      <c r="AV19" s="686"/>
      <c r="AW19" s="686"/>
      <c r="AX19" s="686"/>
      <c r="AY19" s="686"/>
      <c r="AZ19" s="686"/>
      <c r="BA19" s="686"/>
      <c r="BB19" s="686"/>
      <c r="BC19" s="686"/>
      <c r="BD19" s="686"/>
      <c r="BE19" s="686"/>
      <c r="BF19" s="686"/>
      <c r="BG19" s="686"/>
      <c r="BH19" s="686"/>
      <c r="BI19" s="686"/>
      <c r="BJ19" s="686"/>
      <c r="BK19" s="686"/>
      <c r="BL19" s="686"/>
      <c r="BM19" s="686"/>
      <c r="BN19" s="686"/>
      <c r="BO19" s="686"/>
      <c r="BP19" s="686"/>
      <c r="BQ19" s="686"/>
      <c r="BR19" s="686"/>
      <c r="BS19" s="686"/>
      <c r="BT19" s="686"/>
      <c r="BU19" s="686"/>
      <c r="BV19" s="686"/>
      <c r="BW19" s="686"/>
      <c r="BX19" s="686"/>
      <c r="BY19" s="686"/>
      <c r="BZ19" s="686"/>
      <c r="CA19" s="686"/>
      <c r="CB19" s="687"/>
      <c r="CY19" s="652"/>
      <c r="CZ19" s="652"/>
      <c r="DA19" s="652"/>
      <c r="DB19" s="652"/>
      <c r="DC19" s="652"/>
      <c r="DD19" s="652"/>
      <c r="DE19" s="172"/>
    </row>
    <row r="20" spans="7:113" ht="15" customHeight="1">
      <c r="G20" s="24"/>
      <c r="H20" s="25"/>
      <c r="I20" s="160"/>
      <c r="O20" s="655" t="s">
        <v>326</v>
      </c>
      <c r="P20" s="656"/>
      <c r="Q20" s="656"/>
      <c r="R20" s="656"/>
      <c r="S20" s="656"/>
      <c r="T20" s="657"/>
      <c r="AQ20" s="685"/>
      <c r="AR20" s="686"/>
      <c r="AS20" s="686"/>
      <c r="AT20" s="686"/>
      <c r="AU20" s="686"/>
      <c r="AV20" s="686"/>
      <c r="AW20" s="686"/>
      <c r="AX20" s="686"/>
      <c r="AY20" s="686"/>
      <c r="AZ20" s="686"/>
      <c r="BA20" s="686"/>
      <c r="BB20" s="686"/>
      <c r="BC20" s="686"/>
      <c r="BD20" s="686"/>
      <c r="BE20" s="686"/>
      <c r="BF20" s="686"/>
      <c r="BG20" s="686"/>
      <c r="BH20" s="686"/>
      <c r="BI20" s="686"/>
      <c r="BJ20" s="686"/>
      <c r="BK20" s="686"/>
      <c r="BL20" s="686"/>
      <c r="BM20" s="686"/>
      <c r="BN20" s="686"/>
      <c r="BO20" s="686"/>
      <c r="BP20" s="686"/>
      <c r="BQ20" s="686"/>
      <c r="BR20" s="686"/>
      <c r="BS20" s="686"/>
      <c r="BT20" s="686"/>
      <c r="BU20" s="686"/>
      <c r="BV20" s="686"/>
      <c r="BW20" s="686"/>
      <c r="BX20" s="686"/>
      <c r="BY20" s="686"/>
      <c r="BZ20" s="686"/>
      <c r="CA20" s="686"/>
      <c r="CB20" s="687"/>
      <c r="CY20" s="652"/>
      <c r="CZ20" s="652"/>
      <c r="DA20" s="652"/>
      <c r="DB20" s="652"/>
      <c r="DC20" s="652"/>
      <c r="DD20" s="652"/>
      <c r="DE20" s="172"/>
      <c r="DG20" s="24"/>
      <c r="DH20" s="25"/>
      <c r="DI20" s="27"/>
    </row>
    <row r="21" spans="7:113" ht="15" customHeight="1">
      <c r="G21" s="28"/>
      <c r="H21" s="29"/>
      <c r="I21" s="30"/>
      <c r="O21" s="658"/>
      <c r="P21" s="659"/>
      <c r="Q21" s="659"/>
      <c r="R21" s="659"/>
      <c r="S21" s="659"/>
      <c r="T21" s="660"/>
      <c r="AQ21" s="685"/>
      <c r="AR21" s="686"/>
      <c r="AS21" s="686"/>
      <c r="AT21" s="686"/>
      <c r="AU21" s="686"/>
      <c r="AV21" s="686"/>
      <c r="AW21" s="686"/>
      <c r="AX21" s="686"/>
      <c r="AY21" s="686"/>
      <c r="AZ21" s="686"/>
      <c r="BA21" s="686"/>
      <c r="BB21" s="686"/>
      <c r="BC21" s="686"/>
      <c r="BD21" s="686"/>
      <c r="BE21" s="686"/>
      <c r="BF21" s="686"/>
      <c r="BG21" s="686"/>
      <c r="BH21" s="686"/>
      <c r="BI21" s="686"/>
      <c r="BJ21" s="686"/>
      <c r="BK21" s="686"/>
      <c r="BL21" s="686"/>
      <c r="BM21" s="686"/>
      <c r="BN21" s="686"/>
      <c r="BO21" s="686"/>
      <c r="BP21" s="686"/>
      <c r="BQ21" s="686"/>
      <c r="BR21" s="686"/>
      <c r="BS21" s="686"/>
      <c r="BT21" s="686"/>
      <c r="BU21" s="686"/>
      <c r="BV21" s="686"/>
      <c r="BW21" s="686"/>
      <c r="BX21" s="686"/>
      <c r="BY21" s="686"/>
      <c r="BZ21" s="686"/>
      <c r="CA21" s="686"/>
      <c r="CB21" s="687"/>
      <c r="CY21" s="652"/>
      <c r="CZ21" s="652"/>
      <c r="DA21" s="652"/>
      <c r="DB21" s="652"/>
      <c r="DC21" s="652"/>
      <c r="DD21" s="652"/>
      <c r="DE21" s="172"/>
      <c r="DG21" s="31"/>
      <c r="DH21" s="29"/>
      <c r="DI21" s="30"/>
    </row>
    <row r="22" spans="7:113" ht="15" customHeight="1">
      <c r="G22" s="32"/>
      <c r="H22" s="29"/>
      <c r="I22" s="162"/>
      <c r="O22" s="658"/>
      <c r="P22" s="659"/>
      <c r="Q22" s="659"/>
      <c r="R22" s="659"/>
      <c r="S22" s="659"/>
      <c r="T22" s="660"/>
      <c r="AQ22" s="685"/>
      <c r="AR22" s="686"/>
      <c r="AS22" s="686"/>
      <c r="AT22" s="686"/>
      <c r="AU22" s="686"/>
      <c r="AV22" s="686"/>
      <c r="AW22" s="686"/>
      <c r="AX22" s="686"/>
      <c r="AY22" s="686"/>
      <c r="AZ22" s="686"/>
      <c r="BA22" s="686"/>
      <c r="BB22" s="686"/>
      <c r="BC22" s="686"/>
      <c r="BD22" s="686"/>
      <c r="BE22" s="686"/>
      <c r="BF22" s="686"/>
      <c r="BG22" s="686"/>
      <c r="BH22" s="686"/>
      <c r="BI22" s="686"/>
      <c r="BJ22" s="686"/>
      <c r="BK22" s="686"/>
      <c r="BL22" s="686"/>
      <c r="BM22" s="686"/>
      <c r="BN22" s="686"/>
      <c r="BO22" s="686"/>
      <c r="BP22" s="686"/>
      <c r="BQ22" s="686"/>
      <c r="BR22" s="686"/>
      <c r="BS22" s="686"/>
      <c r="BT22" s="686"/>
      <c r="BU22" s="686"/>
      <c r="BV22" s="686"/>
      <c r="BW22" s="686"/>
      <c r="BX22" s="686"/>
      <c r="BY22" s="686"/>
      <c r="BZ22" s="686"/>
      <c r="CA22" s="686"/>
      <c r="CB22" s="687"/>
      <c r="CU22" s="34"/>
      <c r="CV22" s="34"/>
      <c r="CW22" s="34"/>
      <c r="CX22" s="34"/>
      <c r="CY22" s="652"/>
      <c r="CZ22" s="652"/>
      <c r="DA22" s="652"/>
      <c r="DB22" s="652"/>
      <c r="DC22" s="652"/>
      <c r="DD22" s="652"/>
      <c r="DE22" s="172"/>
      <c r="DG22" s="32"/>
      <c r="DH22" s="29"/>
      <c r="DI22" s="35"/>
    </row>
    <row r="23" spans="7:113" ht="15" customHeight="1">
      <c r="G23" s="28"/>
      <c r="H23" s="29"/>
      <c r="I23" s="30"/>
      <c r="O23" s="658"/>
      <c r="P23" s="659"/>
      <c r="Q23" s="659"/>
      <c r="R23" s="659"/>
      <c r="S23" s="659"/>
      <c r="T23" s="660"/>
      <c r="AQ23" s="685"/>
      <c r="AR23" s="686"/>
      <c r="AS23" s="686"/>
      <c r="AT23" s="686"/>
      <c r="AU23" s="686"/>
      <c r="AV23" s="686"/>
      <c r="AW23" s="686"/>
      <c r="AX23" s="686"/>
      <c r="AY23" s="686"/>
      <c r="AZ23" s="686"/>
      <c r="BA23" s="686"/>
      <c r="BB23" s="686"/>
      <c r="BC23" s="686"/>
      <c r="BD23" s="686"/>
      <c r="BE23" s="686"/>
      <c r="BF23" s="686"/>
      <c r="BG23" s="686"/>
      <c r="BH23" s="686"/>
      <c r="BI23" s="686"/>
      <c r="BJ23" s="686"/>
      <c r="BK23" s="686"/>
      <c r="BL23" s="686"/>
      <c r="BM23" s="686"/>
      <c r="BN23" s="686"/>
      <c r="BO23" s="686"/>
      <c r="BP23" s="686"/>
      <c r="BQ23" s="686"/>
      <c r="BR23" s="686"/>
      <c r="BS23" s="686"/>
      <c r="BT23" s="686"/>
      <c r="BU23" s="686"/>
      <c r="BV23" s="686"/>
      <c r="BW23" s="686"/>
      <c r="BX23" s="686"/>
      <c r="BY23" s="686"/>
      <c r="BZ23" s="686"/>
      <c r="CA23" s="686"/>
      <c r="CB23" s="687"/>
      <c r="CU23" s="34"/>
      <c r="CV23" s="34"/>
      <c r="CW23" s="34"/>
      <c r="CX23" s="34"/>
      <c r="CY23" s="652"/>
      <c r="CZ23" s="652"/>
      <c r="DA23" s="652"/>
      <c r="DB23" s="652"/>
      <c r="DC23" s="652"/>
      <c r="DD23" s="652"/>
      <c r="DE23" s="172"/>
      <c r="DG23" s="31"/>
      <c r="DH23" s="29"/>
      <c r="DI23" s="30"/>
    </row>
    <row r="24" spans="7:113" ht="15" customHeight="1">
      <c r="G24" s="32"/>
      <c r="H24" s="29"/>
      <c r="I24" s="162"/>
      <c r="O24" s="658"/>
      <c r="P24" s="659"/>
      <c r="Q24" s="659"/>
      <c r="R24" s="659"/>
      <c r="S24" s="659"/>
      <c r="T24" s="660"/>
      <c r="AQ24" s="685"/>
      <c r="AR24" s="686"/>
      <c r="AS24" s="686"/>
      <c r="AT24" s="686"/>
      <c r="AU24" s="686"/>
      <c r="AV24" s="686"/>
      <c r="AW24" s="686"/>
      <c r="AX24" s="686"/>
      <c r="AY24" s="686"/>
      <c r="AZ24" s="686"/>
      <c r="BA24" s="686"/>
      <c r="BB24" s="686"/>
      <c r="BC24" s="686"/>
      <c r="BD24" s="686"/>
      <c r="BE24" s="686"/>
      <c r="BF24" s="686"/>
      <c r="BG24" s="686"/>
      <c r="BH24" s="686"/>
      <c r="BI24" s="686"/>
      <c r="BJ24" s="686"/>
      <c r="BK24" s="686"/>
      <c r="BL24" s="686"/>
      <c r="BM24" s="686"/>
      <c r="BN24" s="686"/>
      <c r="BO24" s="686"/>
      <c r="BP24" s="686"/>
      <c r="BQ24" s="686"/>
      <c r="BR24" s="686"/>
      <c r="BS24" s="686"/>
      <c r="BT24" s="686"/>
      <c r="BU24" s="686"/>
      <c r="BV24" s="686"/>
      <c r="BW24" s="686"/>
      <c r="BX24" s="686"/>
      <c r="BY24" s="686"/>
      <c r="BZ24" s="686"/>
      <c r="CA24" s="686"/>
      <c r="CB24" s="687"/>
      <c r="CU24" s="34"/>
      <c r="CV24" s="34"/>
      <c r="CW24" s="34"/>
      <c r="CX24" s="34"/>
      <c r="CY24" s="652"/>
      <c r="CZ24" s="652"/>
      <c r="DA24" s="652"/>
      <c r="DB24" s="652"/>
      <c r="DC24" s="652"/>
      <c r="DD24" s="652"/>
      <c r="DE24" s="172"/>
      <c r="DG24" s="32"/>
      <c r="DH24" s="29"/>
      <c r="DI24" s="35"/>
    </row>
    <row r="25" spans="7:113" ht="15" customHeight="1">
      <c r="G25" s="28"/>
      <c r="H25" s="29"/>
      <c r="I25" s="30"/>
      <c r="O25" s="658"/>
      <c r="P25" s="659"/>
      <c r="Q25" s="659"/>
      <c r="R25" s="659"/>
      <c r="S25" s="659"/>
      <c r="T25" s="660"/>
      <c r="AQ25" s="685"/>
      <c r="AR25" s="686"/>
      <c r="AS25" s="686"/>
      <c r="AT25" s="686"/>
      <c r="AU25" s="686"/>
      <c r="AV25" s="686"/>
      <c r="AW25" s="686"/>
      <c r="AX25" s="686"/>
      <c r="AY25" s="686"/>
      <c r="AZ25" s="686"/>
      <c r="BA25" s="686"/>
      <c r="BB25" s="686"/>
      <c r="BC25" s="686"/>
      <c r="BD25" s="686"/>
      <c r="BE25" s="686"/>
      <c r="BF25" s="686"/>
      <c r="BG25" s="686"/>
      <c r="BH25" s="686"/>
      <c r="BI25" s="686"/>
      <c r="BJ25" s="686"/>
      <c r="BK25" s="686"/>
      <c r="BL25" s="686"/>
      <c r="BM25" s="686"/>
      <c r="BN25" s="686"/>
      <c r="BO25" s="686"/>
      <c r="BP25" s="686"/>
      <c r="BQ25" s="686"/>
      <c r="BR25" s="686"/>
      <c r="BS25" s="686"/>
      <c r="BT25" s="686"/>
      <c r="BU25" s="686"/>
      <c r="BV25" s="686"/>
      <c r="BW25" s="686"/>
      <c r="BX25" s="686"/>
      <c r="BY25" s="686"/>
      <c r="BZ25" s="686"/>
      <c r="CA25" s="686"/>
      <c r="CB25" s="687"/>
      <c r="CU25" s="34"/>
      <c r="CV25" s="34"/>
      <c r="CW25" s="34"/>
      <c r="CX25" s="34"/>
      <c r="CY25" s="652"/>
      <c r="CZ25" s="652"/>
      <c r="DA25" s="652"/>
      <c r="DB25" s="652"/>
      <c r="DC25" s="652"/>
      <c r="DD25" s="652"/>
      <c r="DE25" s="172"/>
      <c r="DG25" s="31"/>
      <c r="DH25" s="29"/>
      <c r="DI25" s="30"/>
    </row>
    <row r="26" spans="7:113" ht="15" customHeight="1">
      <c r="G26" s="32"/>
      <c r="H26" s="29"/>
      <c r="I26" s="162"/>
      <c r="O26" s="658"/>
      <c r="P26" s="659"/>
      <c r="Q26" s="659"/>
      <c r="R26" s="659"/>
      <c r="S26" s="659"/>
      <c r="T26" s="660"/>
      <c r="AQ26" s="685"/>
      <c r="AR26" s="686"/>
      <c r="AS26" s="686"/>
      <c r="AT26" s="686"/>
      <c r="AU26" s="686"/>
      <c r="AV26" s="686"/>
      <c r="AW26" s="686"/>
      <c r="AX26" s="686"/>
      <c r="AY26" s="686"/>
      <c r="AZ26" s="686"/>
      <c r="BA26" s="686"/>
      <c r="BB26" s="686"/>
      <c r="BC26" s="686"/>
      <c r="BD26" s="686"/>
      <c r="BE26" s="686"/>
      <c r="BF26" s="686"/>
      <c r="BG26" s="686"/>
      <c r="BH26" s="686"/>
      <c r="BI26" s="686"/>
      <c r="BJ26" s="686"/>
      <c r="BK26" s="686"/>
      <c r="BL26" s="686"/>
      <c r="BM26" s="686"/>
      <c r="BN26" s="686"/>
      <c r="BO26" s="686"/>
      <c r="BP26" s="686"/>
      <c r="BQ26" s="686"/>
      <c r="BR26" s="686"/>
      <c r="BS26" s="686"/>
      <c r="BT26" s="686"/>
      <c r="BU26" s="686"/>
      <c r="BV26" s="686"/>
      <c r="BW26" s="686"/>
      <c r="BX26" s="686"/>
      <c r="BY26" s="686"/>
      <c r="BZ26" s="686"/>
      <c r="CA26" s="686"/>
      <c r="CB26" s="687"/>
      <c r="CU26" s="34"/>
      <c r="CV26" s="34"/>
      <c r="CW26" s="34"/>
      <c r="CX26" s="34"/>
      <c r="CY26" s="652"/>
      <c r="CZ26" s="652"/>
      <c r="DA26" s="652"/>
      <c r="DB26" s="652"/>
      <c r="DC26" s="652"/>
      <c r="DD26" s="652"/>
      <c r="DE26" s="172"/>
      <c r="DG26" s="32"/>
      <c r="DH26" s="29"/>
      <c r="DI26" s="35"/>
    </row>
    <row r="27" spans="7:113" ht="15" customHeight="1" thickBot="1">
      <c r="G27" s="37"/>
      <c r="H27" s="38"/>
      <c r="I27" s="39"/>
      <c r="O27" s="658"/>
      <c r="P27" s="659"/>
      <c r="Q27" s="659"/>
      <c r="R27" s="659"/>
      <c r="S27" s="659"/>
      <c r="T27" s="660"/>
      <c r="AQ27" s="688"/>
      <c r="AR27" s="689"/>
      <c r="AS27" s="689"/>
      <c r="AT27" s="689"/>
      <c r="AU27" s="689"/>
      <c r="AV27" s="689"/>
      <c r="AW27" s="689"/>
      <c r="AX27" s="689"/>
      <c r="AY27" s="689"/>
      <c r="AZ27" s="689"/>
      <c r="BA27" s="689"/>
      <c r="BB27" s="689"/>
      <c r="BC27" s="689"/>
      <c r="BD27" s="689"/>
      <c r="BE27" s="689"/>
      <c r="BF27" s="689"/>
      <c r="BG27" s="689"/>
      <c r="BH27" s="689"/>
      <c r="BI27" s="689"/>
      <c r="BJ27" s="689"/>
      <c r="BK27" s="689"/>
      <c r="BL27" s="689"/>
      <c r="BM27" s="689"/>
      <c r="BN27" s="689"/>
      <c r="BO27" s="689"/>
      <c r="BP27" s="689"/>
      <c r="BQ27" s="689"/>
      <c r="BR27" s="689"/>
      <c r="BS27" s="689"/>
      <c r="BT27" s="689"/>
      <c r="BU27" s="689"/>
      <c r="BV27" s="689"/>
      <c r="BW27" s="689"/>
      <c r="BX27" s="689"/>
      <c r="BY27" s="689"/>
      <c r="BZ27" s="689"/>
      <c r="CA27" s="689"/>
      <c r="CB27" s="690"/>
      <c r="CU27" s="34"/>
      <c r="CV27" s="34"/>
      <c r="CW27" s="34"/>
      <c r="CX27" s="34"/>
      <c r="CY27" s="652"/>
      <c r="CZ27" s="652"/>
      <c r="DA27" s="652"/>
      <c r="DB27" s="652"/>
      <c r="DC27" s="652"/>
      <c r="DD27" s="652"/>
      <c r="DE27" s="172"/>
      <c r="DG27" s="40"/>
      <c r="DH27" s="38"/>
      <c r="DI27" s="39"/>
    </row>
    <row r="28" spans="7:113" ht="15" customHeight="1" thickBot="1">
      <c r="O28" s="658"/>
      <c r="P28" s="659"/>
      <c r="Q28" s="659"/>
      <c r="R28" s="659"/>
      <c r="S28" s="659"/>
      <c r="T28" s="660"/>
      <c r="CY28" s="652"/>
      <c r="CZ28" s="652"/>
      <c r="DA28" s="652"/>
      <c r="DB28" s="652"/>
      <c r="DC28" s="652"/>
      <c r="DD28" s="652"/>
      <c r="DE28" s="172"/>
    </row>
    <row r="29" spans="7:113" ht="15" customHeight="1">
      <c r="G29" s="24"/>
      <c r="H29" s="25"/>
      <c r="I29" s="160"/>
      <c r="O29" s="658"/>
      <c r="P29" s="659"/>
      <c r="Q29" s="659"/>
      <c r="R29" s="659"/>
      <c r="S29" s="659"/>
      <c r="T29" s="660"/>
      <c r="Z29" s="267"/>
      <c r="AA29" s="267"/>
      <c r="AB29" s="267"/>
      <c r="AC29" s="267"/>
      <c r="AD29" s="267"/>
      <c r="AE29" s="267"/>
      <c r="AF29" s="267"/>
      <c r="AG29" s="702" t="s">
        <v>263</v>
      </c>
      <c r="AH29" s="702"/>
      <c r="AI29" s="702"/>
      <c r="AJ29" s="702"/>
      <c r="AK29" s="702"/>
      <c r="AL29" s="702"/>
      <c r="AM29" s="702"/>
      <c r="AN29" s="702"/>
      <c r="AO29" s="702"/>
      <c r="AP29" s="702"/>
      <c r="AQ29" s="702"/>
      <c r="AR29" s="702"/>
      <c r="AS29" s="702"/>
      <c r="AT29" s="702"/>
      <c r="AU29" s="702"/>
      <c r="AV29" s="702"/>
      <c r="AW29" s="702"/>
      <c r="AX29" s="702"/>
      <c r="AY29" s="702"/>
      <c r="AZ29" s="702"/>
      <c r="BA29" s="702"/>
      <c r="BB29" s="702"/>
      <c r="BC29" s="702"/>
      <c r="BD29" s="702"/>
      <c r="BE29" s="702"/>
      <c r="BF29" s="702"/>
      <c r="BG29" s="702"/>
      <c r="BH29" s="702"/>
      <c r="CY29" s="652"/>
      <c r="CZ29" s="652"/>
      <c r="DA29" s="652"/>
      <c r="DB29" s="652"/>
      <c r="DC29" s="652"/>
      <c r="DD29" s="652"/>
      <c r="DE29" s="172"/>
      <c r="DG29" s="24"/>
      <c r="DH29" s="25"/>
      <c r="DI29" s="41"/>
    </row>
    <row r="30" spans="7:113" ht="15" customHeight="1">
      <c r="G30" s="28"/>
      <c r="H30" s="29"/>
      <c r="I30" s="30"/>
      <c r="O30" s="658"/>
      <c r="P30" s="659"/>
      <c r="Q30" s="659"/>
      <c r="R30" s="659"/>
      <c r="S30" s="659"/>
      <c r="T30" s="660"/>
      <c r="Z30" s="267"/>
      <c r="AA30" s="267"/>
      <c r="AB30" s="267"/>
      <c r="AC30" s="267"/>
      <c r="AD30" s="267"/>
      <c r="AE30" s="267"/>
      <c r="AF30" s="267"/>
      <c r="AG30" s="702"/>
      <c r="AH30" s="702"/>
      <c r="AI30" s="702"/>
      <c r="AJ30" s="702"/>
      <c r="AK30" s="702"/>
      <c r="AL30" s="702"/>
      <c r="AM30" s="702"/>
      <c r="AN30" s="702"/>
      <c r="AO30" s="702"/>
      <c r="AP30" s="702"/>
      <c r="AQ30" s="702"/>
      <c r="AR30" s="702"/>
      <c r="AS30" s="702"/>
      <c r="AT30" s="702"/>
      <c r="AU30" s="702"/>
      <c r="AV30" s="702"/>
      <c r="AW30" s="702"/>
      <c r="AX30" s="702"/>
      <c r="AY30" s="702"/>
      <c r="AZ30" s="702"/>
      <c r="BA30" s="702"/>
      <c r="BB30" s="702"/>
      <c r="BC30" s="702"/>
      <c r="BD30" s="702"/>
      <c r="BE30" s="702"/>
      <c r="BF30" s="702"/>
      <c r="BG30" s="702"/>
      <c r="BH30" s="702"/>
      <c r="CY30" s="652"/>
      <c r="CZ30" s="652"/>
      <c r="DA30" s="652"/>
      <c r="DB30" s="652"/>
      <c r="DC30" s="652"/>
      <c r="DD30" s="652"/>
      <c r="DE30" s="172"/>
      <c r="DG30" s="42"/>
      <c r="DH30" s="29"/>
      <c r="DI30" s="30"/>
    </row>
    <row r="31" spans="7:113" ht="15" customHeight="1" thickBot="1">
      <c r="G31" s="32"/>
      <c r="H31" s="29"/>
      <c r="I31" s="162"/>
      <c r="O31" s="658"/>
      <c r="P31" s="659"/>
      <c r="Q31" s="659"/>
      <c r="R31" s="659"/>
      <c r="S31" s="659"/>
      <c r="T31" s="660"/>
      <c r="Z31" s="267"/>
      <c r="AA31" s="267"/>
      <c r="AB31" s="267"/>
      <c r="AC31" s="267"/>
      <c r="AD31" s="267"/>
      <c r="AE31" s="267"/>
      <c r="AF31" s="267"/>
      <c r="AG31" s="703"/>
      <c r="AH31" s="703"/>
      <c r="AI31" s="703"/>
      <c r="AJ31" s="703"/>
      <c r="AK31" s="703"/>
      <c r="AL31" s="703"/>
      <c r="AM31" s="703"/>
      <c r="AN31" s="703"/>
      <c r="AO31" s="703"/>
      <c r="AP31" s="703"/>
      <c r="AQ31" s="703"/>
      <c r="AR31" s="703"/>
      <c r="AS31" s="703"/>
      <c r="AT31" s="703"/>
      <c r="AU31" s="703"/>
      <c r="AV31" s="703"/>
      <c r="AW31" s="703"/>
      <c r="AX31" s="703"/>
      <c r="AY31" s="703"/>
      <c r="AZ31" s="703"/>
      <c r="BA31" s="703"/>
      <c r="BB31" s="703"/>
      <c r="BC31" s="703"/>
      <c r="BD31" s="703"/>
      <c r="BE31" s="703"/>
      <c r="BF31" s="703"/>
      <c r="BG31" s="703"/>
      <c r="BH31" s="703"/>
      <c r="CU31" s="43"/>
      <c r="CV31" s="36"/>
      <c r="CW31" s="36"/>
      <c r="CX31" s="36"/>
      <c r="CY31" s="652"/>
      <c r="CZ31" s="652"/>
      <c r="DA31" s="652"/>
      <c r="DB31" s="652"/>
      <c r="DC31" s="652"/>
      <c r="DD31" s="652"/>
      <c r="DE31" s="172"/>
      <c r="DG31" s="32"/>
      <c r="DH31" s="29"/>
      <c r="DI31" s="44"/>
    </row>
    <row r="32" spans="7:113" ht="15" customHeight="1" thickBot="1">
      <c r="G32" s="28"/>
      <c r="H32" s="29"/>
      <c r="I32" s="30"/>
      <c r="O32" s="658"/>
      <c r="P32" s="659"/>
      <c r="Q32" s="659"/>
      <c r="R32" s="659"/>
      <c r="S32" s="659"/>
      <c r="T32" s="660"/>
      <c r="Z32" s="267"/>
      <c r="AA32" s="267"/>
      <c r="AB32" s="267"/>
      <c r="AC32" s="267"/>
      <c r="AD32" s="267"/>
      <c r="AE32" s="267"/>
      <c r="AF32" s="267"/>
      <c r="AG32" s="706" t="s">
        <v>382</v>
      </c>
      <c r="AH32" s="707"/>
      <c r="AI32" s="707"/>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707"/>
      <c r="BF32" s="707"/>
      <c r="BG32" s="707"/>
      <c r="BH32" s="708"/>
      <c r="BI32" s="715" t="s">
        <v>384</v>
      </c>
      <c r="BJ32" s="716"/>
      <c r="BK32" s="716"/>
      <c r="BL32" s="716"/>
      <c r="BM32" s="716"/>
      <c r="BN32" s="716"/>
      <c r="BO32" s="716"/>
      <c r="BP32" s="716"/>
      <c r="BQ32" s="716"/>
      <c r="BR32" s="716"/>
      <c r="BS32" s="716"/>
      <c r="BT32" s="716"/>
      <c r="BU32" s="716"/>
      <c r="BV32" s="716"/>
      <c r="BW32" s="716"/>
      <c r="BX32" s="716"/>
      <c r="BY32" s="716"/>
      <c r="BZ32" s="716"/>
      <c r="CA32" s="716"/>
      <c r="CB32" s="716"/>
      <c r="CC32" s="716"/>
      <c r="CD32" s="716"/>
      <c r="CE32" s="716"/>
      <c r="CF32" s="716"/>
      <c r="CG32" s="716"/>
      <c r="CH32" s="716"/>
      <c r="CI32" s="716"/>
      <c r="CJ32" s="716"/>
      <c r="CK32" s="716"/>
      <c r="CL32" s="716"/>
      <c r="CM32" s="716"/>
      <c r="CN32" s="716"/>
      <c r="CO32" s="716"/>
      <c r="CP32" s="716"/>
      <c r="CQ32" s="717"/>
      <c r="CU32" s="36"/>
      <c r="CV32" s="36"/>
      <c r="CW32" s="36"/>
      <c r="CX32" s="36"/>
      <c r="CZ32" s="36"/>
      <c r="DE32" s="36"/>
      <c r="DG32" s="45"/>
      <c r="DH32" s="38"/>
      <c r="DI32" s="39"/>
    </row>
    <row r="33" spans="7:113" ht="15" customHeight="1">
      <c r="G33" s="32"/>
      <c r="H33" s="159"/>
      <c r="I33" s="164"/>
      <c r="O33" s="658"/>
      <c r="P33" s="659"/>
      <c r="Q33" s="659"/>
      <c r="R33" s="659"/>
      <c r="S33" s="659"/>
      <c r="T33" s="660"/>
      <c r="Z33" s="267"/>
      <c r="AA33" s="267"/>
      <c r="AB33" s="267"/>
      <c r="AC33" s="267"/>
      <c r="AD33" s="267"/>
      <c r="AE33" s="267"/>
      <c r="AF33" s="267"/>
      <c r="AG33" s="709"/>
      <c r="AH33" s="710"/>
      <c r="AI33" s="710"/>
      <c r="AJ33" s="710"/>
      <c r="AK33" s="710"/>
      <c r="AL33" s="710"/>
      <c r="AM33" s="710"/>
      <c r="AN33" s="710"/>
      <c r="AO33" s="710"/>
      <c r="AP33" s="710"/>
      <c r="AQ33" s="710"/>
      <c r="AR33" s="710"/>
      <c r="AS33" s="710"/>
      <c r="AT33" s="710"/>
      <c r="AU33" s="710"/>
      <c r="AV33" s="710"/>
      <c r="AW33" s="710"/>
      <c r="AX33" s="710"/>
      <c r="AY33" s="710"/>
      <c r="AZ33" s="710"/>
      <c r="BA33" s="710"/>
      <c r="BB33" s="710"/>
      <c r="BC33" s="710"/>
      <c r="BD33" s="710"/>
      <c r="BE33" s="710"/>
      <c r="BF33" s="710"/>
      <c r="BG33" s="710"/>
      <c r="BH33" s="711"/>
      <c r="BI33" s="718"/>
      <c r="BJ33" s="719"/>
      <c r="BK33" s="719"/>
      <c r="BL33" s="719"/>
      <c r="BM33" s="719"/>
      <c r="BN33" s="719"/>
      <c r="BO33" s="719"/>
      <c r="BP33" s="719"/>
      <c r="BQ33" s="719"/>
      <c r="BR33" s="719"/>
      <c r="BS33" s="719"/>
      <c r="BT33" s="719"/>
      <c r="BU33" s="719"/>
      <c r="BV33" s="719"/>
      <c r="BW33" s="719"/>
      <c r="BX33" s="719"/>
      <c r="BY33" s="719"/>
      <c r="BZ33" s="719"/>
      <c r="CA33" s="719"/>
      <c r="CB33" s="719"/>
      <c r="CC33" s="719"/>
      <c r="CD33" s="719"/>
      <c r="CE33" s="719"/>
      <c r="CF33" s="719"/>
      <c r="CG33" s="719"/>
      <c r="CH33" s="719"/>
      <c r="CI33" s="719"/>
      <c r="CJ33" s="719"/>
      <c r="CK33" s="719"/>
      <c r="CL33" s="719"/>
      <c r="CM33" s="719"/>
      <c r="CN33" s="719"/>
      <c r="CO33" s="719"/>
      <c r="CP33" s="719"/>
      <c r="CQ33" s="720"/>
      <c r="CU33" s="36"/>
      <c r="CV33" s="36"/>
      <c r="CW33" s="36"/>
      <c r="CX33" s="36"/>
      <c r="CZ33" s="36"/>
      <c r="DE33" s="36"/>
      <c r="DG33" s="24"/>
      <c r="DH33" s="25"/>
      <c r="DI33" s="26"/>
    </row>
    <row r="34" spans="7:113" ht="15" customHeight="1">
      <c r="G34" s="28"/>
      <c r="H34" s="29"/>
      <c r="I34" s="30"/>
      <c r="O34" s="658"/>
      <c r="P34" s="659"/>
      <c r="Q34" s="659"/>
      <c r="R34" s="659"/>
      <c r="S34" s="659"/>
      <c r="T34" s="660"/>
      <c r="Z34" s="267"/>
      <c r="AA34" s="267"/>
      <c r="AB34" s="267"/>
      <c r="AC34" s="267"/>
      <c r="AD34" s="267"/>
      <c r="AE34" s="267"/>
      <c r="AF34" s="267"/>
      <c r="AG34" s="709"/>
      <c r="AH34" s="710"/>
      <c r="AI34" s="710"/>
      <c r="AJ34" s="710"/>
      <c r="AK34" s="710"/>
      <c r="AL34" s="710"/>
      <c r="AM34" s="710"/>
      <c r="AN34" s="710"/>
      <c r="AO34" s="710"/>
      <c r="AP34" s="710"/>
      <c r="AQ34" s="710"/>
      <c r="AR34" s="710"/>
      <c r="AS34" s="710"/>
      <c r="AT34" s="710"/>
      <c r="AU34" s="710"/>
      <c r="AV34" s="710"/>
      <c r="AW34" s="710"/>
      <c r="AX34" s="710"/>
      <c r="AY34" s="710"/>
      <c r="AZ34" s="710"/>
      <c r="BA34" s="710"/>
      <c r="BB34" s="710"/>
      <c r="BC34" s="710"/>
      <c r="BD34" s="710"/>
      <c r="BE34" s="710"/>
      <c r="BF34" s="710"/>
      <c r="BG34" s="710"/>
      <c r="BH34" s="711"/>
      <c r="BI34" s="718"/>
      <c r="BJ34" s="719"/>
      <c r="BK34" s="719"/>
      <c r="BL34" s="719"/>
      <c r="BM34" s="719"/>
      <c r="BN34" s="719"/>
      <c r="BO34" s="719"/>
      <c r="BP34" s="719"/>
      <c r="BQ34" s="719"/>
      <c r="BR34" s="719"/>
      <c r="BS34" s="719"/>
      <c r="BT34" s="719"/>
      <c r="BU34" s="719"/>
      <c r="BV34" s="719"/>
      <c r="BW34" s="719"/>
      <c r="BX34" s="719"/>
      <c r="BY34" s="719"/>
      <c r="BZ34" s="719"/>
      <c r="CA34" s="719"/>
      <c r="CB34" s="719"/>
      <c r="CC34" s="719"/>
      <c r="CD34" s="719"/>
      <c r="CE34" s="719"/>
      <c r="CF34" s="719"/>
      <c r="CG34" s="719"/>
      <c r="CH34" s="719"/>
      <c r="CI34" s="719"/>
      <c r="CJ34" s="719"/>
      <c r="CK34" s="719"/>
      <c r="CL34" s="719"/>
      <c r="CM34" s="719"/>
      <c r="CN34" s="719"/>
      <c r="CO34" s="719"/>
      <c r="CP34" s="719"/>
      <c r="CQ34" s="720"/>
      <c r="CU34" s="36"/>
      <c r="CV34" s="36"/>
      <c r="CW34" s="36"/>
      <c r="CX34" s="36"/>
      <c r="CY34" s="652" t="s">
        <v>269</v>
      </c>
      <c r="CZ34" s="652"/>
      <c r="DA34" s="652"/>
      <c r="DB34" s="652"/>
      <c r="DC34" s="652"/>
      <c r="DD34" s="652"/>
      <c r="DE34" s="172"/>
      <c r="DG34" s="28"/>
      <c r="DH34" s="29"/>
      <c r="DI34" s="30"/>
    </row>
    <row r="35" spans="7:113" ht="15" customHeight="1">
      <c r="G35" s="32"/>
      <c r="H35" s="29"/>
      <c r="I35" s="162"/>
      <c r="O35" s="658"/>
      <c r="P35" s="659"/>
      <c r="Q35" s="659"/>
      <c r="R35" s="659"/>
      <c r="S35" s="659"/>
      <c r="T35" s="660"/>
      <c r="Z35" s="267"/>
      <c r="AA35" s="267"/>
      <c r="AB35" s="267"/>
      <c r="AC35" s="267"/>
      <c r="AD35" s="267"/>
      <c r="AE35" s="267"/>
      <c r="AF35" s="267"/>
      <c r="AG35" s="709"/>
      <c r="AH35" s="710"/>
      <c r="AI35" s="710"/>
      <c r="AJ35" s="710"/>
      <c r="AK35" s="710"/>
      <c r="AL35" s="710"/>
      <c r="AM35" s="710"/>
      <c r="AN35" s="710"/>
      <c r="AO35" s="710"/>
      <c r="AP35" s="710"/>
      <c r="AQ35" s="710"/>
      <c r="AR35" s="710"/>
      <c r="AS35" s="710"/>
      <c r="AT35" s="710"/>
      <c r="AU35" s="710"/>
      <c r="AV35" s="710"/>
      <c r="AW35" s="710"/>
      <c r="AX35" s="710"/>
      <c r="AY35" s="710"/>
      <c r="AZ35" s="710"/>
      <c r="BA35" s="710"/>
      <c r="BB35" s="710"/>
      <c r="BC35" s="710"/>
      <c r="BD35" s="710"/>
      <c r="BE35" s="710"/>
      <c r="BF35" s="710"/>
      <c r="BG35" s="710"/>
      <c r="BH35" s="711"/>
      <c r="BI35" s="718"/>
      <c r="BJ35" s="719"/>
      <c r="BK35" s="719"/>
      <c r="BL35" s="719"/>
      <c r="BM35" s="719"/>
      <c r="BN35" s="719"/>
      <c r="BO35" s="719"/>
      <c r="BP35" s="719"/>
      <c r="BQ35" s="719"/>
      <c r="BR35" s="719"/>
      <c r="BS35" s="719"/>
      <c r="BT35" s="719"/>
      <c r="BU35" s="719"/>
      <c r="BV35" s="719"/>
      <c r="BW35" s="719"/>
      <c r="BX35" s="719"/>
      <c r="BY35" s="719"/>
      <c r="BZ35" s="719"/>
      <c r="CA35" s="719"/>
      <c r="CB35" s="719"/>
      <c r="CC35" s="719"/>
      <c r="CD35" s="719"/>
      <c r="CE35" s="719"/>
      <c r="CF35" s="719"/>
      <c r="CG35" s="719"/>
      <c r="CH35" s="719"/>
      <c r="CI35" s="719"/>
      <c r="CJ35" s="719"/>
      <c r="CK35" s="719"/>
      <c r="CL35" s="719"/>
      <c r="CM35" s="719"/>
      <c r="CN35" s="719"/>
      <c r="CO35" s="719"/>
      <c r="CP35" s="719"/>
      <c r="CQ35" s="720"/>
      <c r="CY35" s="652"/>
      <c r="CZ35" s="652"/>
      <c r="DA35" s="652"/>
      <c r="DB35" s="652"/>
      <c r="DC35" s="652"/>
      <c r="DD35" s="652"/>
      <c r="DE35" s="172"/>
      <c r="DG35" s="32"/>
      <c r="DH35" s="29"/>
      <c r="DI35" s="33"/>
    </row>
    <row r="36" spans="7:113" ht="15" customHeight="1" thickBot="1">
      <c r="G36" s="37"/>
      <c r="H36" s="38"/>
      <c r="I36" s="39"/>
      <c r="O36" s="658"/>
      <c r="P36" s="659"/>
      <c r="Q36" s="659"/>
      <c r="R36" s="659"/>
      <c r="S36" s="659"/>
      <c r="T36" s="660"/>
      <c r="Z36" s="267"/>
      <c r="AA36" s="267"/>
      <c r="AB36" s="267"/>
      <c r="AC36" s="267"/>
      <c r="AD36" s="267"/>
      <c r="AE36" s="267"/>
      <c r="AF36" s="267"/>
      <c r="AG36" s="709"/>
      <c r="AH36" s="710"/>
      <c r="AI36" s="710"/>
      <c r="AJ36" s="710"/>
      <c r="AK36" s="710"/>
      <c r="AL36" s="710"/>
      <c r="AM36" s="710"/>
      <c r="AN36" s="710"/>
      <c r="AO36" s="710"/>
      <c r="AP36" s="710"/>
      <c r="AQ36" s="710"/>
      <c r="AR36" s="710"/>
      <c r="AS36" s="710"/>
      <c r="AT36" s="710"/>
      <c r="AU36" s="710"/>
      <c r="AV36" s="710"/>
      <c r="AW36" s="710"/>
      <c r="AX36" s="710"/>
      <c r="AY36" s="710"/>
      <c r="AZ36" s="710"/>
      <c r="BA36" s="710"/>
      <c r="BB36" s="710"/>
      <c r="BC36" s="710"/>
      <c r="BD36" s="710"/>
      <c r="BE36" s="710"/>
      <c r="BF36" s="710"/>
      <c r="BG36" s="710"/>
      <c r="BH36" s="711"/>
      <c r="BI36" s="718"/>
      <c r="BJ36" s="719"/>
      <c r="BK36" s="719"/>
      <c r="BL36" s="719"/>
      <c r="BM36" s="719"/>
      <c r="BN36" s="719"/>
      <c r="BO36" s="719"/>
      <c r="BP36" s="719"/>
      <c r="BQ36" s="719"/>
      <c r="BR36" s="719"/>
      <c r="BS36" s="719"/>
      <c r="BT36" s="719"/>
      <c r="BU36" s="719"/>
      <c r="BV36" s="719"/>
      <c r="BW36" s="719"/>
      <c r="BX36" s="719"/>
      <c r="BY36" s="719"/>
      <c r="BZ36" s="719"/>
      <c r="CA36" s="719"/>
      <c r="CB36" s="719"/>
      <c r="CC36" s="719"/>
      <c r="CD36" s="719"/>
      <c r="CE36" s="719"/>
      <c r="CF36" s="719"/>
      <c r="CG36" s="719"/>
      <c r="CH36" s="719"/>
      <c r="CI36" s="719"/>
      <c r="CJ36" s="719"/>
      <c r="CK36" s="719"/>
      <c r="CL36" s="719"/>
      <c r="CM36" s="719"/>
      <c r="CN36" s="719"/>
      <c r="CO36" s="719"/>
      <c r="CP36" s="719"/>
      <c r="CQ36" s="720"/>
      <c r="CY36" s="652"/>
      <c r="CZ36" s="652"/>
      <c r="DA36" s="652"/>
      <c r="DB36" s="652"/>
      <c r="DC36" s="652"/>
      <c r="DD36" s="652"/>
      <c r="DE36" s="172"/>
      <c r="DG36" s="37"/>
      <c r="DH36" s="38"/>
      <c r="DI36" s="39"/>
    </row>
    <row r="37" spans="7:113" ht="15" customHeight="1" thickBot="1">
      <c r="O37" s="658"/>
      <c r="P37" s="659"/>
      <c r="Q37" s="659"/>
      <c r="R37" s="659"/>
      <c r="S37" s="659"/>
      <c r="T37" s="660"/>
      <c r="Z37" s="267"/>
      <c r="AA37" s="267"/>
      <c r="AB37" s="267"/>
      <c r="AC37" s="267"/>
      <c r="AD37" s="267"/>
      <c r="AE37" s="267"/>
      <c r="AF37" s="267"/>
      <c r="AG37" s="709"/>
      <c r="AH37" s="710"/>
      <c r="AI37" s="710"/>
      <c r="AJ37" s="710"/>
      <c r="AK37" s="710"/>
      <c r="AL37" s="710"/>
      <c r="AM37" s="710"/>
      <c r="AN37" s="710"/>
      <c r="AO37" s="710"/>
      <c r="AP37" s="710"/>
      <c r="AQ37" s="710"/>
      <c r="AR37" s="710"/>
      <c r="AS37" s="710"/>
      <c r="AT37" s="710"/>
      <c r="AU37" s="710"/>
      <c r="AV37" s="710"/>
      <c r="AW37" s="710"/>
      <c r="AX37" s="710"/>
      <c r="AY37" s="710"/>
      <c r="AZ37" s="710"/>
      <c r="BA37" s="710"/>
      <c r="BB37" s="710"/>
      <c r="BC37" s="710"/>
      <c r="BD37" s="710"/>
      <c r="BE37" s="710"/>
      <c r="BF37" s="710"/>
      <c r="BG37" s="710"/>
      <c r="BH37" s="711"/>
      <c r="BI37" s="718"/>
      <c r="BJ37" s="719"/>
      <c r="BK37" s="719"/>
      <c r="BL37" s="719"/>
      <c r="BM37" s="719"/>
      <c r="BN37" s="719"/>
      <c r="BO37" s="719"/>
      <c r="BP37" s="719"/>
      <c r="BQ37" s="719"/>
      <c r="BR37" s="719"/>
      <c r="BS37" s="719"/>
      <c r="BT37" s="719"/>
      <c r="BU37" s="719"/>
      <c r="BV37" s="719"/>
      <c r="BW37" s="719"/>
      <c r="BX37" s="719"/>
      <c r="BY37" s="719"/>
      <c r="BZ37" s="719"/>
      <c r="CA37" s="719"/>
      <c r="CB37" s="719"/>
      <c r="CC37" s="719"/>
      <c r="CD37" s="719"/>
      <c r="CE37" s="719"/>
      <c r="CF37" s="719"/>
      <c r="CG37" s="719"/>
      <c r="CH37" s="719"/>
      <c r="CI37" s="719"/>
      <c r="CJ37" s="719"/>
      <c r="CK37" s="719"/>
      <c r="CL37" s="719"/>
      <c r="CM37" s="719"/>
      <c r="CN37" s="719"/>
      <c r="CO37" s="719"/>
      <c r="CP37" s="719"/>
      <c r="CQ37" s="720"/>
      <c r="CY37" s="652"/>
      <c r="CZ37" s="652"/>
      <c r="DA37" s="652"/>
      <c r="DB37" s="652"/>
      <c r="DC37" s="652"/>
      <c r="DD37" s="652"/>
      <c r="DE37" s="172"/>
    </row>
    <row r="38" spans="7:113" ht="15" customHeight="1">
      <c r="G38" s="24"/>
      <c r="H38" s="25"/>
      <c r="I38" s="165"/>
      <c r="O38" s="658"/>
      <c r="P38" s="659"/>
      <c r="Q38" s="659"/>
      <c r="R38" s="659"/>
      <c r="S38" s="659"/>
      <c r="T38" s="660"/>
      <c r="Z38" s="267"/>
      <c r="AA38" s="267"/>
      <c r="AB38" s="267"/>
      <c r="AC38" s="267"/>
      <c r="AD38" s="704" t="s">
        <v>381</v>
      </c>
      <c r="AE38" s="704"/>
      <c r="AF38" s="705"/>
      <c r="AG38" s="709"/>
      <c r="AH38" s="710"/>
      <c r="AI38" s="710"/>
      <c r="AJ38" s="710"/>
      <c r="AK38" s="710"/>
      <c r="AL38" s="710"/>
      <c r="AM38" s="710"/>
      <c r="AN38" s="710"/>
      <c r="AO38" s="710"/>
      <c r="AP38" s="710"/>
      <c r="AQ38" s="710"/>
      <c r="AR38" s="710"/>
      <c r="AS38" s="710"/>
      <c r="AT38" s="710"/>
      <c r="AU38" s="710"/>
      <c r="AV38" s="710"/>
      <c r="AW38" s="710"/>
      <c r="AX38" s="710"/>
      <c r="AY38" s="710"/>
      <c r="AZ38" s="710"/>
      <c r="BA38" s="710"/>
      <c r="BB38" s="710"/>
      <c r="BC38" s="710"/>
      <c r="BD38" s="710"/>
      <c r="BE38" s="710"/>
      <c r="BF38" s="710"/>
      <c r="BG38" s="710"/>
      <c r="BH38" s="711"/>
      <c r="BI38" s="718"/>
      <c r="BJ38" s="719"/>
      <c r="BK38" s="719"/>
      <c r="BL38" s="719"/>
      <c r="BM38" s="719"/>
      <c r="BN38" s="719"/>
      <c r="BO38" s="719"/>
      <c r="BP38" s="719"/>
      <c r="BQ38" s="719"/>
      <c r="BR38" s="719"/>
      <c r="BS38" s="719"/>
      <c r="BT38" s="719"/>
      <c r="BU38" s="719"/>
      <c r="BV38" s="719"/>
      <c r="BW38" s="719"/>
      <c r="BX38" s="719"/>
      <c r="BY38" s="719"/>
      <c r="BZ38" s="719"/>
      <c r="CA38" s="719"/>
      <c r="CB38" s="719"/>
      <c r="CC38" s="719"/>
      <c r="CD38" s="719"/>
      <c r="CE38" s="719"/>
      <c r="CF38" s="719"/>
      <c r="CG38" s="719"/>
      <c r="CH38" s="719"/>
      <c r="CI38" s="719"/>
      <c r="CJ38" s="719"/>
      <c r="CK38" s="719"/>
      <c r="CL38" s="719"/>
      <c r="CM38" s="719"/>
      <c r="CN38" s="719"/>
      <c r="CO38" s="719"/>
      <c r="CP38" s="719"/>
      <c r="CQ38" s="720"/>
      <c r="CY38" s="652"/>
      <c r="CZ38" s="652"/>
      <c r="DA38" s="652"/>
      <c r="DB38" s="652"/>
      <c r="DC38" s="652"/>
      <c r="DD38" s="652"/>
      <c r="DE38" s="172"/>
      <c r="DG38" s="24"/>
      <c r="DH38" s="25"/>
      <c r="DI38" s="26"/>
    </row>
    <row r="39" spans="7:113" ht="15" customHeight="1">
      <c r="G39" s="28"/>
      <c r="H39" s="29"/>
      <c r="I39" s="30"/>
      <c r="O39" s="658"/>
      <c r="P39" s="659"/>
      <c r="Q39" s="659"/>
      <c r="R39" s="659"/>
      <c r="S39" s="659"/>
      <c r="T39" s="660"/>
      <c r="Z39" s="267"/>
      <c r="AA39" s="267"/>
      <c r="AB39" s="267"/>
      <c r="AC39" s="267"/>
      <c r="AD39" s="704"/>
      <c r="AE39" s="704"/>
      <c r="AF39" s="705"/>
      <c r="AG39" s="709"/>
      <c r="AH39" s="710"/>
      <c r="AI39" s="710"/>
      <c r="AJ39" s="710"/>
      <c r="AK39" s="710"/>
      <c r="AL39" s="710"/>
      <c r="AM39" s="710"/>
      <c r="AN39" s="710"/>
      <c r="AO39" s="710"/>
      <c r="AP39" s="710"/>
      <c r="AQ39" s="710"/>
      <c r="AR39" s="710"/>
      <c r="AS39" s="710"/>
      <c r="AT39" s="710"/>
      <c r="AU39" s="710"/>
      <c r="AV39" s="710"/>
      <c r="AW39" s="710"/>
      <c r="AX39" s="710"/>
      <c r="AY39" s="710"/>
      <c r="AZ39" s="710"/>
      <c r="BA39" s="710"/>
      <c r="BB39" s="710"/>
      <c r="BC39" s="710"/>
      <c r="BD39" s="710"/>
      <c r="BE39" s="710"/>
      <c r="BF39" s="710"/>
      <c r="BG39" s="710"/>
      <c r="BH39" s="711"/>
      <c r="BI39" s="718"/>
      <c r="BJ39" s="719"/>
      <c r="BK39" s="719"/>
      <c r="BL39" s="719"/>
      <c r="BM39" s="719"/>
      <c r="BN39" s="719"/>
      <c r="BO39" s="719"/>
      <c r="BP39" s="719"/>
      <c r="BQ39" s="719"/>
      <c r="BR39" s="719"/>
      <c r="BS39" s="719"/>
      <c r="BT39" s="719"/>
      <c r="BU39" s="719"/>
      <c r="BV39" s="719"/>
      <c r="BW39" s="719"/>
      <c r="BX39" s="719"/>
      <c r="BY39" s="719"/>
      <c r="BZ39" s="719"/>
      <c r="CA39" s="719"/>
      <c r="CB39" s="719"/>
      <c r="CC39" s="719"/>
      <c r="CD39" s="719"/>
      <c r="CE39" s="719"/>
      <c r="CF39" s="719"/>
      <c r="CG39" s="719"/>
      <c r="CH39" s="719"/>
      <c r="CI39" s="719"/>
      <c r="CJ39" s="719"/>
      <c r="CK39" s="719"/>
      <c r="CL39" s="719"/>
      <c r="CM39" s="719"/>
      <c r="CN39" s="719"/>
      <c r="CO39" s="719"/>
      <c r="CP39" s="719"/>
      <c r="CQ39" s="720"/>
      <c r="CU39" s="34"/>
      <c r="CV39" s="34"/>
      <c r="CW39" s="34"/>
      <c r="CX39" s="34"/>
      <c r="CY39" s="652"/>
      <c r="CZ39" s="652"/>
      <c r="DA39" s="652"/>
      <c r="DB39" s="652"/>
      <c r="DC39" s="652"/>
      <c r="DD39" s="652"/>
      <c r="DE39" s="172"/>
      <c r="DG39" s="28"/>
      <c r="DH39" s="29"/>
      <c r="DI39" s="30"/>
    </row>
    <row r="40" spans="7:113" ht="15" customHeight="1">
      <c r="G40" s="32"/>
      <c r="H40" s="29"/>
      <c r="I40" s="30"/>
      <c r="O40" s="658"/>
      <c r="P40" s="659"/>
      <c r="Q40" s="659"/>
      <c r="R40" s="659"/>
      <c r="S40" s="659"/>
      <c r="T40" s="660"/>
      <c r="Z40" s="267"/>
      <c r="AA40" s="267"/>
      <c r="AB40" s="267"/>
      <c r="AC40" s="267"/>
      <c r="AD40" s="704"/>
      <c r="AE40" s="704"/>
      <c r="AF40" s="705"/>
      <c r="AG40" s="709"/>
      <c r="AH40" s="710"/>
      <c r="AI40" s="710"/>
      <c r="AJ40" s="710"/>
      <c r="AK40" s="710"/>
      <c r="AL40" s="710"/>
      <c r="AM40" s="710"/>
      <c r="AN40" s="710"/>
      <c r="AO40" s="710"/>
      <c r="AP40" s="710"/>
      <c r="AQ40" s="710"/>
      <c r="AR40" s="710"/>
      <c r="AS40" s="710"/>
      <c r="AT40" s="710"/>
      <c r="AU40" s="710"/>
      <c r="AV40" s="710"/>
      <c r="AW40" s="710"/>
      <c r="AX40" s="710"/>
      <c r="AY40" s="710"/>
      <c r="AZ40" s="710"/>
      <c r="BA40" s="710"/>
      <c r="BB40" s="710"/>
      <c r="BC40" s="710"/>
      <c r="BD40" s="710"/>
      <c r="BE40" s="710"/>
      <c r="BF40" s="710"/>
      <c r="BG40" s="710"/>
      <c r="BH40" s="711"/>
      <c r="BI40" s="718"/>
      <c r="BJ40" s="719"/>
      <c r="BK40" s="719"/>
      <c r="BL40" s="719"/>
      <c r="BM40" s="719"/>
      <c r="BN40" s="719"/>
      <c r="BO40" s="719"/>
      <c r="BP40" s="719"/>
      <c r="BQ40" s="719"/>
      <c r="BR40" s="719"/>
      <c r="BS40" s="719"/>
      <c r="BT40" s="719"/>
      <c r="BU40" s="719"/>
      <c r="BV40" s="719"/>
      <c r="BW40" s="719"/>
      <c r="BX40" s="719"/>
      <c r="BY40" s="719"/>
      <c r="BZ40" s="719"/>
      <c r="CA40" s="719"/>
      <c r="CB40" s="719"/>
      <c r="CC40" s="719"/>
      <c r="CD40" s="719"/>
      <c r="CE40" s="719"/>
      <c r="CF40" s="719"/>
      <c r="CG40" s="719"/>
      <c r="CH40" s="719"/>
      <c r="CI40" s="719"/>
      <c r="CJ40" s="719"/>
      <c r="CK40" s="719"/>
      <c r="CL40" s="719"/>
      <c r="CM40" s="719"/>
      <c r="CN40" s="719"/>
      <c r="CO40" s="719"/>
      <c r="CP40" s="719"/>
      <c r="CQ40" s="720"/>
      <c r="CU40" s="34"/>
      <c r="CV40" s="34"/>
      <c r="CW40" s="34"/>
      <c r="CX40" s="34"/>
      <c r="CY40" s="652"/>
      <c r="CZ40" s="652"/>
      <c r="DA40" s="652"/>
      <c r="DB40" s="652"/>
      <c r="DC40" s="652"/>
      <c r="DD40" s="652"/>
      <c r="DE40" s="172"/>
      <c r="DG40" s="32"/>
      <c r="DH40" s="29"/>
      <c r="DI40" s="33"/>
    </row>
    <row r="41" spans="7:113" ht="15" customHeight="1">
      <c r="G41" s="28"/>
      <c r="H41" s="29"/>
      <c r="I41" s="30"/>
      <c r="O41" s="658"/>
      <c r="P41" s="659"/>
      <c r="Q41" s="659"/>
      <c r="R41" s="659"/>
      <c r="S41" s="659"/>
      <c r="T41" s="660"/>
      <c r="Z41" s="267"/>
      <c r="AA41" s="267"/>
      <c r="AB41" s="267"/>
      <c r="AC41" s="267"/>
      <c r="AD41" s="704"/>
      <c r="AE41" s="704"/>
      <c r="AF41" s="705"/>
      <c r="AG41" s="709"/>
      <c r="AH41" s="710"/>
      <c r="AI41" s="710"/>
      <c r="AJ41" s="710"/>
      <c r="AK41" s="710"/>
      <c r="AL41" s="710"/>
      <c r="AM41" s="710"/>
      <c r="AN41" s="710"/>
      <c r="AO41" s="710"/>
      <c r="AP41" s="710"/>
      <c r="AQ41" s="710"/>
      <c r="AR41" s="710"/>
      <c r="AS41" s="710"/>
      <c r="AT41" s="710"/>
      <c r="AU41" s="710"/>
      <c r="AV41" s="710"/>
      <c r="AW41" s="710"/>
      <c r="AX41" s="710"/>
      <c r="AY41" s="710"/>
      <c r="AZ41" s="710"/>
      <c r="BA41" s="710"/>
      <c r="BB41" s="710"/>
      <c r="BC41" s="710"/>
      <c r="BD41" s="710"/>
      <c r="BE41" s="710"/>
      <c r="BF41" s="710"/>
      <c r="BG41" s="710"/>
      <c r="BH41" s="711"/>
      <c r="BI41" s="718"/>
      <c r="BJ41" s="719"/>
      <c r="BK41" s="719"/>
      <c r="BL41" s="719"/>
      <c r="BM41" s="719"/>
      <c r="BN41" s="719"/>
      <c r="BO41" s="719"/>
      <c r="BP41" s="719"/>
      <c r="BQ41" s="719"/>
      <c r="BR41" s="719"/>
      <c r="BS41" s="719"/>
      <c r="BT41" s="719"/>
      <c r="BU41" s="719"/>
      <c r="BV41" s="719"/>
      <c r="BW41" s="719"/>
      <c r="BX41" s="719"/>
      <c r="BY41" s="719"/>
      <c r="BZ41" s="719"/>
      <c r="CA41" s="719"/>
      <c r="CB41" s="719"/>
      <c r="CC41" s="719"/>
      <c r="CD41" s="719"/>
      <c r="CE41" s="719"/>
      <c r="CF41" s="719"/>
      <c r="CG41" s="719"/>
      <c r="CH41" s="719"/>
      <c r="CI41" s="719"/>
      <c r="CJ41" s="719"/>
      <c r="CK41" s="719"/>
      <c r="CL41" s="719"/>
      <c r="CM41" s="719"/>
      <c r="CN41" s="719"/>
      <c r="CO41" s="719"/>
      <c r="CP41" s="719"/>
      <c r="CQ41" s="720"/>
      <c r="CU41" s="34"/>
      <c r="CV41" s="34"/>
      <c r="CW41" s="34"/>
      <c r="CX41" s="34"/>
      <c r="CY41" s="652"/>
      <c r="CZ41" s="652"/>
      <c r="DA41" s="652"/>
      <c r="DB41" s="652"/>
      <c r="DC41" s="652"/>
      <c r="DD41" s="652"/>
      <c r="DE41" s="172"/>
      <c r="DG41" s="28"/>
      <c r="DH41" s="29"/>
      <c r="DI41" s="30"/>
    </row>
    <row r="42" spans="7:113" ht="15" customHeight="1">
      <c r="G42" s="32"/>
      <c r="H42" s="29"/>
      <c r="I42" s="30"/>
      <c r="O42" s="658"/>
      <c r="P42" s="659"/>
      <c r="Q42" s="659"/>
      <c r="R42" s="659"/>
      <c r="S42" s="659"/>
      <c r="T42" s="660"/>
      <c r="Z42" s="267"/>
      <c r="AA42" s="267"/>
      <c r="AB42" s="267"/>
      <c r="AC42" s="267"/>
      <c r="AD42" s="704"/>
      <c r="AE42" s="704"/>
      <c r="AF42" s="705"/>
      <c r="AG42" s="709"/>
      <c r="AH42" s="710"/>
      <c r="AI42" s="710"/>
      <c r="AJ42" s="710"/>
      <c r="AK42" s="710"/>
      <c r="AL42" s="710"/>
      <c r="AM42" s="710"/>
      <c r="AN42" s="710"/>
      <c r="AO42" s="710"/>
      <c r="AP42" s="710"/>
      <c r="AQ42" s="710"/>
      <c r="AR42" s="710"/>
      <c r="AS42" s="710"/>
      <c r="AT42" s="710"/>
      <c r="AU42" s="710"/>
      <c r="AV42" s="710"/>
      <c r="AW42" s="710"/>
      <c r="AX42" s="710"/>
      <c r="AY42" s="710"/>
      <c r="AZ42" s="710"/>
      <c r="BA42" s="710"/>
      <c r="BB42" s="710"/>
      <c r="BC42" s="710"/>
      <c r="BD42" s="710"/>
      <c r="BE42" s="710"/>
      <c r="BF42" s="710"/>
      <c r="BG42" s="710"/>
      <c r="BH42" s="711"/>
      <c r="BI42" s="718"/>
      <c r="BJ42" s="719"/>
      <c r="BK42" s="719"/>
      <c r="BL42" s="719"/>
      <c r="BM42" s="719"/>
      <c r="BN42" s="719"/>
      <c r="BO42" s="719"/>
      <c r="BP42" s="719"/>
      <c r="BQ42" s="719"/>
      <c r="BR42" s="719"/>
      <c r="BS42" s="719"/>
      <c r="BT42" s="719"/>
      <c r="BU42" s="719"/>
      <c r="BV42" s="719"/>
      <c r="BW42" s="719"/>
      <c r="BX42" s="719"/>
      <c r="BY42" s="719"/>
      <c r="BZ42" s="719"/>
      <c r="CA42" s="719"/>
      <c r="CB42" s="719"/>
      <c r="CC42" s="719"/>
      <c r="CD42" s="719"/>
      <c r="CE42" s="719"/>
      <c r="CF42" s="719"/>
      <c r="CG42" s="719"/>
      <c r="CH42" s="719"/>
      <c r="CI42" s="719"/>
      <c r="CJ42" s="719"/>
      <c r="CK42" s="719"/>
      <c r="CL42" s="719"/>
      <c r="CM42" s="719"/>
      <c r="CN42" s="719"/>
      <c r="CO42" s="719"/>
      <c r="CP42" s="719"/>
      <c r="CQ42" s="720"/>
      <c r="CU42" s="34"/>
      <c r="CV42" s="34"/>
      <c r="CW42" s="34"/>
      <c r="CX42" s="34"/>
      <c r="CY42" s="652"/>
      <c r="CZ42" s="652"/>
      <c r="DA42" s="652"/>
      <c r="DB42" s="652"/>
      <c r="DC42" s="652"/>
      <c r="DD42" s="652"/>
      <c r="DE42" s="172"/>
      <c r="DG42" s="32"/>
      <c r="DH42" s="29"/>
      <c r="DI42" s="33"/>
    </row>
    <row r="43" spans="7:113" ht="15" customHeight="1">
      <c r="G43" s="28"/>
      <c r="H43" s="29"/>
      <c r="I43" s="30"/>
      <c r="O43" s="658"/>
      <c r="P43" s="659"/>
      <c r="Q43" s="659"/>
      <c r="R43" s="659"/>
      <c r="S43" s="659"/>
      <c r="T43" s="660"/>
      <c r="Z43" s="267"/>
      <c r="AA43" s="267"/>
      <c r="AB43" s="267"/>
      <c r="AC43" s="267"/>
      <c r="AD43" s="704"/>
      <c r="AE43" s="704"/>
      <c r="AF43" s="705"/>
      <c r="AG43" s="709"/>
      <c r="AH43" s="710"/>
      <c r="AI43" s="710"/>
      <c r="AJ43" s="710"/>
      <c r="AK43" s="710"/>
      <c r="AL43" s="710"/>
      <c r="AM43" s="710"/>
      <c r="AN43" s="710"/>
      <c r="AO43" s="710"/>
      <c r="AP43" s="710"/>
      <c r="AQ43" s="710"/>
      <c r="AR43" s="710"/>
      <c r="AS43" s="710"/>
      <c r="AT43" s="710"/>
      <c r="AU43" s="710"/>
      <c r="AV43" s="710"/>
      <c r="AW43" s="710"/>
      <c r="AX43" s="710"/>
      <c r="AY43" s="710"/>
      <c r="AZ43" s="710"/>
      <c r="BA43" s="710"/>
      <c r="BB43" s="710"/>
      <c r="BC43" s="710"/>
      <c r="BD43" s="710"/>
      <c r="BE43" s="710"/>
      <c r="BF43" s="710"/>
      <c r="BG43" s="710"/>
      <c r="BH43" s="711"/>
      <c r="BI43" s="718"/>
      <c r="BJ43" s="719"/>
      <c r="BK43" s="719"/>
      <c r="BL43" s="719"/>
      <c r="BM43" s="719"/>
      <c r="BN43" s="719"/>
      <c r="BO43" s="719"/>
      <c r="BP43" s="719"/>
      <c r="BQ43" s="719"/>
      <c r="BR43" s="719"/>
      <c r="BS43" s="719"/>
      <c r="BT43" s="719"/>
      <c r="BU43" s="719"/>
      <c r="BV43" s="719"/>
      <c r="BW43" s="719"/>
      <c r="BX43" s="719"/>
      <c r="BY43" s="719"/>
      <c r="BZ43" s="719"/>
      <c r="CA43" s="719"/>
      <c r="CB43" s="719"/>
      <c r="CC43" s="719"/>
      <c r="CD43" s="719"/>
      <c r="CE43" s="719"/>
      <c r="CF43" s="719"/>
      <c r="CG43" s="719"/>
      <c r="CH43" s="719"/>
      <c r="CI43" s="719"/>
      <c r="CJ43" s="719"/>
      <c r="CK43" s="719"/>
      <c r="CL43" s="719"/>
      <c r="CM43" s="719"/>
      <c r="CN43" s="719"/>
      <c r="CO43" s="719"/>
      <c r="CP43" s="719"/>
      <c r="CQ43" s="720"/>
      <c r="CU43" s="34"/>
      <c r="CV43" s="34"/>
      <c r="CW43" s="34"/>
      <c r="CX43" s="34"/>
      <c r="CY43" s="652"/>
      <c r="CZ43" s="652"/>
      <c r="DA43" s="652"/>
      <c r="DB43" s="652"/>
      <c r="DC43" s="652"/>
      <c r="DD43" s="652"/>
      <c r="DE43" s="172"/>
      <c r="DG43" s="28"/>
      <c r="DH43" s="29"/>
      <c r="DI43" s="30"/>
    </row>
    <row r="44" spans="7:113" ht="15" customHeight="1">
      <c r="G44" s="32"/>
      <c r="H44" s="29"/>
      <c r="I44" s="30"/>
      <c r="O44" s="658"/>
      <c r="P44" s="659"/>
      <c r="Q44" s="659"/>
      <c r="R44" s="659"/>
      <c r="S44" s="659"/>
      <c r="T44" s="660"/>
      <c r="AD44" s="704"/>
      <c r="AE44" s="704"/>
      <c r="AF44" s="705"/>
      <c r="AG44" s="709"/>
      <c r="AH44" s="710"/>
      <c r="AI44" s="710"/>
      <c r="AJ44" s="710"/>
      <c r="AK44" s="710"/>
      <c r="AL44" s="710"/>
      <c r="AM44" s="710"/>
      <c r="AN44" s="710"/>
      <c r="AO44" s="710"/>
      <c r="AP44" s="710"/>
      <c r="AQ44" s="710"/>
      <c r="AR44" s="710"/>
      <c r="AS44" s="710"/>
      <c r="AT44" s="710"/>
      <c r="AU44" s="710"/>
      <c r="AV44" s="710"/>
      <c r="AW44" s="710"/>
      <c r="AX44" s="710"/>
      <c r="AY44" s="710"/>
      <c r="AZ44" s="710"/>
      <c r="BA44" s="710"/>
      <c r="BB44" s="710"/>
      <c r="BC44" s="710"/>
      <c r="BD44" s="710"/>
      <c r="BE44" s="710"/>
      <c r="BF44" s="710"/>
      <c r="BG44" s="710"/>
      <c r="BH44" s="711"/>
      <c r="BI44" s="718"/>
      <c r="BJ44" s="719"/>
      <c r="BK44" s="719"/>
      <c r="BL44" s="719"/>
      <c r="BM44" s="719"/>
      <c r="BN44" s="719"/>
      <c r="BO44" s="719"/>
      <c r="BP44" s="719"/>
      <c r="BQ44" s="719"/>
      <c r="BR44" s="719"/>
      <c r="BS44" s="719"/>
      <c r="BT44" s="719"/>
      <c r="BU44" s="719"/>
      <c r="BV44" s="719"/>
      <c r="BW44" s="719"/>
      <c r="BX44" s="719"/>
      <c r="BY44" s="719"/>
      <c r="BZ44" s="719"/>
      <c r="CA44" s="719"/>
      <c r="CB44" s="719"/>
      <c r="CC44" s="719"/>
      <c r="CD44" s="719"/>
      <c r="CE44" s="719"/>
      <c r="CF44" s="719"/>
      <c r="CG44" s="719"/>
      <c r="CH44" s="719"/>
      <c r="CI44" s="719"/>
      <c r="CJ44" s="719"/>
      <c r="CK44" s="719"/>
      <c r="CL44" s="719"/>
      <c r="CM44" s="719"/>
      <c r="CN44" s="719"/>
      <c r="CO44" s="719"/>
      <c r="CP44" s="719"/>
      <c r="CQ44" s="720"/>
      <c r="CU44" s="34"/>
      <c r="CV44" s="34"/>
      <c r="CW44" s="34"/>
      <c r="CX44" s="34"/>
      <c r="CY44" s="652"/>
      <c r="CZ44" s="652"/>
      <c r="DA44" s="652"/>
      <c r="DB44" s="652"/>
      <c r="DC44" s="652"/>
      <c r="DD44" s="652"/>
      <c r="DE44" s="172"/>
      <c r="DG44" s="32"/>
      <c r="DH44" s="29"/>
      <c r="DI44" s="33"/>
    </row>
    <row r="45" spans="7:113" ht="15" customHeight="1" thickBot="1">
      <c r="G45" s="37"/>
      <c r="H45" s="38"/>
      <c r="I45" s="39"/>
      <c r="O45" s="658"/>
      <c r="P45" s="659"/>
      <c r="Q45" s="659"/>
      <c r="R45" s="659"/>
      <c r="S45" s="659"/>
      <c r="T45" s="660"/>
      <c r="AD45" s="704"/>
      <c r="AE45" s="704"/>
      <c r="AF45" s="705"/>
      <c r="AG45" s="712"/>
      <c r="AH45" s="713"/>
      <c r="AI45" s="713"/>
      <c r="AJ45" s="713"/>
      <c r="AK45" s="713"/>
      <c r="AL45" s="713"/>
      <c r="AM45" s="713"/>
      <c r="AN45" s="713"/>
      <c r="AO45" s="713"/>
      <c r="AP45" s="713"/>
      <c r="AQ45" s="713"/>
      <c r="AR45" s="713"/>
      <c r="AS45" s="713"/>
      <c r="AT45" s="713"/>
      <c r="AU45" s="713"/>
      <c r="AV45" s="713"/>
      <c r="AW45" s="713"/>
      <c r="AX45" s="713"/>
      <c r="AY45" s="713"/>
      <c r="AZ45" s="713"/>
      <c r="BA45" s="713"/>
      <c r="BB45" s="713"/>
      <c r="BC45" s="713"/>
      <c r="BD45" s="713"/>
      <c r="BE45" s="713"/>
      <c r="BF45" s="713"/>
      <c r="BG45" s="713"/>
      <c r="BH45" s="714"/>
      <c r="BI45" s="718"/>
      <c r="BJ45" s="719"/>
      <c r="BK45" s="719"/>
      <c r="BL45" s="719"/>
      <c r="BM45" s="719"/>
      <c r="BN45" s="719"/>
      <c r="BO45" s="719"/>
      <c r="BP45" s="719"/>
      <c r="BQ45" s="719"/>
      <c r="BR45" s="719"/>
      <c r="BS45" s="719"/>
      <c r="BT45" s="719"/>
      <c r="BU45" s="719"/>
      <c r="BV45" s="719"/>
      <c r="BW45" s="719"/>
      <c r="BX45" s="719"/>
      <c r="BY45" s="719"/>
      <c r="BZ45" s="719"/>
      <c r="CA45" s="719"/>
      <c r="CB45" s="719"/>
      <c r="CC45" s="719"/>
      <c r="CD45" s="719"/>
      <c r="CE45" s="719"/>
      <c r="CF45" s="719"/>
      <c r="CG45" s="719"/>
      <c r="CH45" s="719"/>
      <c r="CI45" s="719"/>
      <c r="CJ45" s="719"/>
      <c r="CK45" s="719"/>
      <c r="CL45" s="719"/>
      <c r="CM45" s="719"/>
      <c r="CN45" s="719"/>
      <c r="CO45" s="719"/>
      <c r="CP45" s="719"/>
      <c r="CQ45" s="720"/>
      <c r="CY45" s="652"/>
      <c r="CZ45" s="652"/>
      <c r="DA45" s="652"/>
      <c r="DB45" s="652"/>
      <c r="DC45" s="652"/>
      <c r="DD45" s="652"/>
      <c r="DE45" s="172"/>
      <c r="DG45" s="37"/>
      <c r="DH45" s="38"/>
      <c r="DI45" s="39"/>
    </row>
    <row r="46" spans="7:113" ht="15" customHeight="1" thickBot="1">
      <c r="O46" s="658"/>
      <c r="P46" s="659"/>
      <c r="Q46" s="659"/>
      <c r="R46" s="659"/>
      <c r="S46" s="659"/>
      <c r="T46" s="660"/>
      <c r="AD46" s="704"/>
      <c r="AE46" s="704"/>
      <c r="AF46" s="705"/>
      <c r="AG46" s="706" t="s">
        <v>383</v>
      </c>
      <c r="AH46" s="707"/>
      <c r="AI46" s="70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8"/>
      <c r="BI46" s="718"/>
      <c r="BJ46" s="719"/>
      <c r="BK46" s="719"/>
      <c r="BL46" s="719"/>
      <c r="BM46" s="719"/>
      <c r="BN46" s="719"/>
      <c r="BO46" s="719"/>
      <c r="BP46" s="719"/>
      <c r="BQ46" s="719"/>
      <c r="BR46" s="719"/>
      <c r="BS46" s="719"/>
      <c r="BT46" s="719"/>
      <c r="BU46" s="719"/>
      <c r="BV46" s="719"/>
      <c r="BW46" s="719"/>
      <c r="BX46" s="719"/>
      <c r="BY46" s="719"/>
      <c r="BZ46" s="719"/>
      <c r="CA46" s="719"/>
      <c r="CB46" s="719"/>
      <c r="CC46" s="719"/>
      <c r="CD46" s="719"/>
      <c r="CE46" s="719"/>
      <c r="CF46" s="719"/>
      <c r="CG46" s="719"/>
      <c r="CH46" s="719"/>
      <c r="CI46" s="719"/>
      <c r="CJ46" s="719"/>
      <c r="CK46" s="719"/>
      <c r="CL46" s="719"/>
      <c r="CM46" s="719"/>
      <c r="CN46" s="719"/>
      <c r="CO46" s="719"/>
      <c r="CP46" s="719"/>
      <c r="CQ46" s="720"/>
      <c r="CY46" s="652"/>
      <c r="CZ46" s="652"/>
      <c r="DA46" s="652"/>
      <c r="DB46" s="652"/>
      <c r="DC46" s="652"/>
      <c r="DD46" s="652"/>
      <c r="DE46" s="172"/>
    </row>
    <row r="47" spans="7:113" ht="15" customHeight="1">
      <c r="G47" s="24"/>
      <c r="H47" s="25"/>
      <c r="I47" s="165"/>
      <c r="O47" s="658"/>
      <c r="P47" s="659"/>
      <c r="Q47" s="659"/>
      <c r="R47" s="659"/>
      <c r="S47" s="659"/>
      <c r="T47" s="660"/>
      <c r="AD47" s="704"/>
      <c r="AE47" s="704"/>
      <c r="AF47" s="705"/>
      <c r="AG47" s="709"/>
      <c r="AH47" s="710"/>
      <c r="AI47" s="710"/>
      <c r="AJ47" s="710"/>
      <c r="AK47" s="710"/>
      <c r="AL47" s="710"/>
      <c r="AM47" s="710"/>
      <c r="AN47" s="710"/>
      <c r="AO47" s="710"/>
      <c r="AP47" s="710"/>
      <c r="AQ47" s="710"/>
      <c r="AR47" s="710"/>
      <c r="AS47" s="710"/>
      <c r="AT47" s="710"/>
      <c r="AU47" s="710"/>
      <c r="AV47" s="710"/>
      <c r="AW47" s="710"/>
      <c r="AX47" s="710"/>
      <c r="AY47" s="710"/>
      <c r="AZ47" s="710"/>
      <c r="BA47" s="710"/>
      <c r="BB47" s="710"/>
      <c r="BC47" s="710"/>
      <c r="BD47" s="710"/>
      <c r="BE47" s="710"/>
      <c r="BF47" s="710"/>
      <c r="BG47" s="710"/>
      <c r="BH47" s="711"/>
      <c r="BI47" s="718"/>
      <c r="BJ47" s="719"/>
      <c r="BK47" s="719"/>
      <c r="BL47" s="719"/>
      <c r="BM47" s="719"/>
      <c r="BN47" s="719"/>
      <c r="BO47" s="719"/>
      <c r="BP47" s="719"/>
      <c r="BQ47" s="719"/>
      <c r="BR47" s="719"/>
      <c r="BS47" s="719"/>
      <c r="BT47" s="719"/>
      <c r="BU47" s="719"/>
      <c r="BV47" s="719"/>
      <c r="BW47" s="719"/>
      <c r="BX47" s="719"/>
      <c r="BY47" s="719"/>
      <c r="BZ47" s="719"/>
      <c r="CA47" s="719"/>
      <c r="CB47" s="719"/>
      <c r="CC47" s="719"/>
      <c r="CD47" s="719"/>
      <c r="CE47" s="719"/>
      <c r="CF47" s="719"/>
      <c r="CG47" s="719"/>
      <c r="CH47" s="719"/>
      <c r="CI47" s="719"/>
      <c r="CJ47" s="719"/>
      <c r="CK47" s="719"/>
      <c r="CL47" s="719"/>
      <c r="CM47" s="719"/>
      <c r="CN47" s="719"/>
      <c r="CO47" s="719"/>
      <c r="CP47" s="719"/>
      <c r="CQ47" s="720"/>
      <c r="CY47" s="652"/>
      <c r="CZ47" s="652"/>
      <c r="DA47" s="652"/>
      <c r="DB47" s="652"/>
      <c r="DC47" s="652"/>
      <c r="DD47" s="652"/>
      <c r="DE47" s="172"/>
      <c r="DG47" s="24"/>
      <c r="DH47" s="25"/>
      <c r="DI47" s="26"/>
    </row>
    <row r="48" spans="7:113" ht="15" customHeight="1">
      <c r="G48" s="28"/>
      <c r="H48" s="29"/>
      <c r="I48" s="30"/>
      <c r="O48" s="658"/>
      <c r="P48" s="659"/>
      <c r="Q48" s="659"/>
      <c r="R48" s="659"/>
      <c r="S48" s="659"/>
      <c r="T48" s="660"/>
      <c r="AD48" s="704"/>
      <c r="AE48" s="704"/>
      <c r="AF48" s="705"/>
      <c r="AG48" s="709"/>
      <c r="AH48" s="710"/>
      <c r="AI48" s="710"/>
      <c r="AJ48" s="710"/>
      <c r="AK48" s="710"/>
      <c r="AL48" s="710"/>
      <c r="AM48" s="710"/>
      <c r="AN48" s="710"/>
      <c r="AO48" s="710"/>
      <c r="AP48" s="710"/>
      <c r="AQ48" s="710"/>
      <c r="AR48" s="710"/>
      <c r="AS48" s="710"/>
      <c r="AT48" s="710"/>
      <c r="AU48" s="710"/>
      <c r="AV48" s="710"/>
      <c r="AW48" s="710"/>
      <c r="AX48" s="710"/>
      <c r="AY48" s="710"/>
      <c r="AZ48" s="710"/>
      <c r="BA48" s="710"/>
      <c r="BB48" s="710"/>
      <c r="BC48" s="710"/>
      <c r="BD48" s="710"/>
      <c r="BE48" s="710"/>
      <c r="BF48" s="710"/>
      <c r="BG48" s="710"/>
      <c r="BH48" s="711"/>
      <c r="BI48" s="718"/>
      <c r="BJ48" s="719"/>
      <c r="BK48" s="719"/>
      <c r="BL48" s="719"/>
      <c r="BM48" s="719"/>
      <c r="BN48" s="719"/>
      <c r="BO48" s="719"/>
      <c r="BP48" s="719"/>
      <c r="BQ48" s="719"/>
      <c r="BR48" s="719"/>
      <c r="BS48" s="719"/>
      <c r="BT48" s="719"/>
      <c r="BU48" s="719"/>
      <c r="BV48" s="719"/>
      <c r="BW48" s="719"/>
      <c r="BX48" s="719"/>
      <c r="BY48" s="719"/>
      <c r="BZ48" s="719"/>
      <c r="CA48" s="719"/>
      <c r="CB48" s="719"/>
      <c r="CC48" s="719"/>
      <c r="CD48" s="719"/>
      <c r="CE48" s="719"/>
      <c r="CF48" s="719"/>
      <c r="CG48" s="719"/>
      <c r="CH48" s="719"/>
      <c r="CI48" s="719"/>
      <c r="CJ48" s="719"/>
      <c r="CK48" s="719"/>
      <c r="CL48" s="719"/>
      <c r="CM48" s="719"/>
      <c r="CN48" s="719"/>
      <c r="CO48" s="719"/>
      <c r="CP48" s="719"/>
      <c r="CQ48" s="720"/>
      <c r="CY48" s="652"/>
      <c r="CZ48" s="652"/>
      <c r="DA48" s="652"/>
      <c r="DB48" s="652"/>
      <c r="DC48" s="652"/>
      <c r="DD48" s="652"/>
      <c r="DE48" s="172"/>
      <c r="DG48" s="28"/>
      <c r="DH48" s="29"/>
      <c r="DI48" s="30"/>
    </row>
    <row r="49" spans="7:113" ht="15" customHeight="1">
      <c r="G49" s="32"/>
      <c r="H49" s="29"/>
      <c r="I49" s="30"/>
      <c r="O49" s="658"/>
      <c r="P49" s="659"/>
      <c r="Q49" s="659"/>
      <c r="R49" s="659"/>
      <c r="S49" s="659"/>
      <c r="T49" s="660"/>
      <c r="AD49" s="704"/>
      <c r="AE49" s="704"/>
      <c r="AF49" s="705"/>
      <c r="AG49" s="709"/>
      <c r="AH49" s="710"/>
      <c r="AI49" s="710"/>
      <c r="AJ49" s="710"/>
      <c r="AK49" s="710"/>
      <c r="AL49" s="710"/>
      <c r="AM49" s="710"/>
      <c r="AN49" s="710"/>
      <c r="AO49" s="710"/>
      <c r="AP49" s="710"/>
      <c r="AQ49" s="710"/>
      <c r="AR49" s="710"/>
      <c r="AS49" s="710"/>
      <c r="AT49" s="710"/>
      <c r="AU49" s="710"/>
      <c r="AV49" s="710"/>
      <c r="AW49" s="710"/>
      <c r="AX49" s="710"/>
      <c r="AY49" s="710"/>
      <c r="AZ49" s="710"/>
      <c r="BA49" s="710"/>
      <c r="BB49" s="710"/>
      <c r="BC49" s="710"/>
      <c r="BD49" s="710"/>
      <c r="BE49" s="710"/>
      <c r="BF49" s="710"/>
      <c r="BG49" s="710"/>
      <c r="BH49" s="711"/>
      <c r="BI49" s="718"/>
      <c r="BJ49" s="719"/>
      <c r="BK49" s="719"/>
      <c r="BL49" s="719"/>
      <c r="BM49" s="719"/>
      <c r="BN49" s="719"/>
      <c r="BO49" s="719"/>
      <c r="BP49" s="719"/>
      <c r="BQ49" s="719"/>
      <c r="BR49" s="719"/>
      <c r="BS49" s="719"/>
      <c r="BT49" s="719"/>
      <c r="BU49" s="719"/>
      <c r="BV49" s="719"/>
      <c r="BW49" s="719"/>
      <c r="BX49" s="719"/>
      <c r="BY49" s="719"/>
      <c r="BZ49" s="719"/>
      <c r="CA49" s="719"/>
      <c r="CB49" s="719"/>
      <c r="CC49" s="719"/>
      <c r="CD49" s="719"/>
      <c r="CE49" s="719"/>
      <c r="CF49" s="719"/>
      <c r="CG49" s="719"/>
      <c r="CH49" s="719"/>
      <c r="CI49" s="719"/>
      <c r="CJ49" s="719"/>
      <c r="CK49" s="719"/>
      <c r="CL49" s="719"/>
      <c r="CM49" s="719"/>
      <c r="CN49" s="719"/>
      <c r="CO49" s="719"/>
      <c r="CP49" s="719"/>
      <c r="CQ49" s="720"/>
      <c r="CU49" s="43"/>
      <c r="CV49" s="36"/>
      <c r="CW49" s="36"/>
      <c r="CX49" s="36"/>
      <c r="CY49" s="652"/>
      <c r="CZ49" s="652"/>
      <c r="DA49" s="652"/>
      <c r="DB49" s="652"/>
      <c r="DC49" s="652"/>
      <c r="DD49" s="652"/>
      <c r="DE49" s="172"/>
      <c r="DG49" s="32"/>
      <c r="DH49" s="29"/>
      <c r="DI49" s="33"/>
    </row>
    <row r="50" spans="7:113" ht="15" customHeight="1">
      <c r="G50" s="28"/>
      <c r="H50" s="29"/>
      <c r="I50" s="30"/>
      <c r="O50" s="658"/>
      <c r="P50" s="659"/>
      <c r="Q50" s="659"/>
      <c r="R50" s="659"/>
      <c r="S50" s="659"/>
      <c r="T50" s="660"/>
      <c r="AD50" s="704"/>
      <c r="AE50" s="704"/>
      <c r="AF50" s="705"/>
      <c r="AG50" s="709"/>
      <c r="AH50" s="710"/>
      <c r="AI50" s="710"/>
      <c r="AJ50" s="710"/>
      <c r="AK50" s="710"/>
      <c r="AL50" s="710"/>
      <c r="AM50" s="710"/>
      <c r="AN50" s="710"/>
      <c r="AO50" s="710"/>
      <c r="AP50" s="710"/>
      <c r="AQ50" s="710"/>
      <c r="AR50" s="710"/>
      <c r="AS50" s="710"/>
      <c r="AT50" s="710"/>
      <c r="AU50" s="710"/>
      <c r="AV50" s="710"/>
      <c r="AW50" s="710"/>
      <c r="AX50" s="710"/>
      <c r="AY50" s="710"/>
      <c r="AZ50" s="710"/>
      <c r="BA50" s="710"/>
      <c r="BB50" s="710"/>
      <c r="BC50" s="710"/>
      <c r="BD50" s="710"/>
      <c r="BE50" s="710"/>
      <c r="BF50" s="710"/>
      <c r="BG50" s="710"/>
      <c r="BH50" s="711"/>
      <c r="BI50" s="718"/>
      <c r="BJ50" s="719"/>
      <c r="BK50" s="719"/>
      <c r="BL50" s="719"/>
      <c r="BM50" s="719"/>
      <c r="BN50" s="719"/>
      <c r="BO50" s="719"/>
      <c r="BP50" s="719"/>
      <c r="BQ50" s="719"/>
      <c r="BR50" s="719"/>
      <c r="BS50" s="719"/>
      <c r="BT50" s="719"/>
      <c r="BU50" s="719"/>
      <c r="BV50" s="719"/>
      <c r="BW50" s="719"/>
      <c r="BX50" s="719"/>
      <c r="BY50" s="719"/>
      <c r="BZ50" s="719"/>
      <c r="CA50" s="719"/>
      <c r="CB50" s="719"/>
      <c r="CC50" s="719"/>
      <c r="CD50" s="719"/>
      <c r="CE50" s="719"/>
      <c r="CF50" s="719"/>
      <c r="CG50" s="719"/>
      <c r="CH50" s="719"/>
      <c r="CI50" s="719"/>
      <c r="CJ50" s="719"/>
      <c r="CK50" s="719"/>
      <c r="CL50" s="719"/>
      <c r="CM50" s="719"/>
      <c r="CN50" s="719"/>
      <c r="CO50" s="719"/>
      <c r="CP50" s="719"/>
      <c r="CQ50" s="720"/>
      <c r="CU50" s="36"/>
      <c r="CV50" s="36"/>
      <c r="CW50" s="36"/>
      <c r="CX50" s="36"/>
      <c r="CY50" s="652"/>
      <c r="CZ50" s="652"/>
      <c r="DA50" s="652"/>
      <c r="DB50" s="652"/>
      <c r="DC50" s="652"/>
      <c r="DD50" s="652"/>
      <c r="DE50" s="172"/>
      <c r="DG50" s="28"/>
      <c r="DH50" s="29"/>
      <c r="DI50" s="30"/>
    </row>
    <row r="51" spans="7:113" ht="15" customHeight="1">
      <c r="G51" s="32"/>
      <c r="H51" s="29"/>
      <c r="I51" s="30"/>
      <c r="O51" s="658"/>
      <c r="P51" s="659"/>
      <c r="Q51" s="659"/>
      <c r="R51" s="659"/>
      <c r="S51" s="659"/>
      <c r="T51" s="660"/>
      <c r="AD51" s="704"/>
      <c r="AE51" s="704"/>
      <c r="AF51" s="705"/>
      <c r="AG51" s="709"/>
      <c r="AH51" s="710"/>
      <c r="AI51" s="710"/>
      <c r="AJ51" s="710"/>
      <c r="AK51" s="710"/>
      <c r="AL51" s="710"/>
      <c r="AM51" s="710"/>
      <c r="AN51" s="710"/>
      <c r="AO51" s="710"/>
      <c r="AP51" s="710"/>
      <c r="AQ51" s="710"/>
      <c r="AR51" s="710"/>
      <c r="AS51" s="710"/>
      <c r="AT51" s="710"/>
      <c r="AU51" s="710"/>
      <c r="AV51" s="710"/>
      <c r="AW51" s="710"/>
      <c r="AX51" s="710"/>
      <c r="AY51" s="710"/>
      <c r="AZ51" s="710"/>
      <c r="BA51" s="710"/>
      <c r="BB51" s="710"/>
      <c r="BC51" s="710"/>
      <c r="BD51" s="710"/>
      <c r="BE51" s="710"/>
      <c r="BF51" s="710"/>
      <c r="BG51" s="710"/>
      <c r="BH51" s="711"/>
      <c r="BI51" s="718"/>
      <c r="BJ51" s="719"/>
      <c r="BK51" s="719"/>
      <c r="BL51" s="719"/>
      <c r="BM51" s="719"/>
      <c r="BN51" s="719"/>
      <c r="BO51" s="719"/>
      <c r="BP51" s="719"/>
      <c r="BQ51" s="719"/>
      <c r="BR51" s="719"/>
      <c r="BS51" s="719"/>
      <c r="BT51" s="719"/>
      <c r="BU51" s="719"/>
      <c r="BV51" s="719"/>
      <c r="BW51" s="719"/>
      <c r="BX51" s="719"/>
      <c r="BY51" s="719"/>
      <c r="BZ51" s="719"/>
      <c r="CA51" s="719"/>
      <c r="CB51" s="719"/>
      <c r="CC51" s="719"/>
      <c r="CD51" s="719"/>
      <c r="CE51" s="719"/>
      <c r="CF51" s="719"/>
      <c r="CG51" s="719"/>
      <c r="CH51" s="719"/>
      <c r="CI51" s="719"/>
      <c r="CJ51" s="719"/>
      <c r="CK51" s="719"/>
      <c r="CL51" s="719"/>
      <c r="CM51" s="719"/>
      <c r="CN51" s="719"/>
      <c r="CO51" s="719"/>
      <c r="CP51" s="719"/>
      <c r="CQ51" s="720"/>
      <c r="CU51" s="36"/>
      <c r="CV51" s="36"/>
      <c r="CW51" s="36"/>
      <c r="CX51" s="36"/>
      <c r="CY51" s="652"/>
      <c r="CZ51" s="652"/>
      <c r="DA51" s="652"/>
      <c r="DB51" s="652"/>
      <c r="DC51" s="652"/>
      <c r="DD51" s="652"/>
      <c r="DE51" s="172"/>
      <c r="DG51" s="32"/>
      <c r="DH51" s="29"/>
      <c r="DI51" s="33"/>
    </row>
    <row r="52" spans="7:113" ht="15" customHeight="1">
      <c r="G52" s="28"/>
      <c r="H52" s="29"/>
      <c r="I52" s="30"/>
      <c r="O52" s="658"/>
      <c r="P52" s="659"/>
      <c r="Q52" s="659"/>
      <c r="R52" s="659"/>
      <c r="S52" s="659"/>
      <c r="T52" s="660"/>
      <c r="AD52" s="704"/>
      <c r="AE52" s="704"/>
      <c r="AF52" s="705"/>
      <c r="AG52" s="709"/>
      <c r="AH52" s="710"/>
      <c r="AI52" s="710"/>
      <c r="AJ52" s="710"/>
      <c r="AK52" s="710"/>
      <c r="AL52" s="710"/>
      <c r="AM52" s="710"/>
      <c r="AN52" s="710"/>
      <c r="AO52" s="710"/>
      <c r="AP52" s="710"/>
      <c r="AQ52" s="710"/>
      <c r="AR52" s="710"/>
      <c r="AS52" s="710"/>
      <c r="AT52" s="710"/>
      <c r="AU52" s="710"/>
      <c r="AV52" s="710"/>
      <c r="AW52" s="710"/>
      <c r="AX52" s="710"/>
      <c r="AY52" s="710"/>
      <c r="AZ52" s="710"/>
      <c r="BA52" s="710"/>
      <c r="BB52" s="710"/>
      <c r="BC52" s="710"/>
      <c r="BD52" s="710"/>
      <c r="BE52" s="710"/>
      <c r="BF52" s="710"/>
      <c r="BG52" s="710"/>
      <c r="BH52" s="711"/>
      <c r="BI52" s="718"/>
      <c r="BJ52" s="719"/>
      <c r="BK52" s="719"/>
      <c r="BL52" s="719"/>
      <c r="BM52" s="719"/>
      <c r="BN52" s="719"/>
      <c r="BO52" s="719"/>
      <c r="BP52" s="719"/>
      <c r="BQ52" s="719"/>
      <c r="BR52" s="719"/>
      <c r="BS52" s="719"/>
      <c r="BT52" s="719"/>
      <c r="BU52" s="719"/>
      <c r="BV52" s="719"/>
      <c r="BW52" s="719"/>
      <c r="BX52" s="719"/>
      <c r="BY52" s="719"/>
      <c r="BZ52" s="719"/>
      <c r="CA52" s="719"/>
      <c r="CB52" s="719"/>
      <c r="CC52" s="719"/>
      <c r="CD52" s="719"/>
      <c r="CE52" s="719"/>
      <c r="CF52" s="719"/>
      <c r="CG52" s="719"/>
      <c r="CH52" s="719"/>
      <c r="CI52" s="719"/>
      <c r="CJ52" s="719"/>
      <c r="CK52" s="719"/>
      <c r="CL52" s="719"/>
      <c r="CM52" s="719"/>
      <c r="CN52" s="719"/>
      <c r="CO52" s="719"/>
      <c r="CP52" s="719"/>
      <c r="CQ52" s="720"/>
      <c r="CU52" s="36"/>
      <c r="CV52" s="36"/>
      <c r="CW52" s="36"/>
      <c r="CX52" s="36"/>
      <c r="CY52" s="652"/>
      <c r="CZ52" s="652"/>
      <c r="DA52" s="652"/>
      <c r="DB52" s="652"/>
      <c r="DC52" s="652"/>
      <c r="DD52" s="652"/>
      <c r="DE52" s="172"/>
      <c r="DG52" s="28"/>
      <c r="DH52" s="29"/>
      <c r="DI52" s="30"/>
    </row>
    <row r="53" spans="7:113" ht="15" customHeight="1">
      <c r="G53" s="32"/>
      <c r="H53" s="29"/>
      <c r="I53" s="30"/>
      <c r="O53" s="658"/>
      <c r="P53" s="659"/>
      <c r="Q53" s="659"/>
      <c r="R53" s="659"/>
      <c r="S53" s="659"/>
      <c r="T53" s="660"/>
      <c r="AD53" s="704"/>
      <c r="AE53" s="704"/>
      <c r="AF53" s="705"/>
      <c r="AG53" s="709"/>
      <c r="AH53" s="710"/>
      <c r="AI53" s="710"/>
      <c r="AJ53" s="710"/>
      <c r="AK53" s="710"/>
      <c r="AL53" s="710"/>
      <c r="AM53" s="710"/>
      <c r="AN53" s="710"/>
      <c r="AO53" s="710"/>
      <c r="AP53" s="710"/>
      <c r="AQ53" s="710"/>
      <c r="AR53" s="710"/>
      <c r="AS53" s="710"/>
      <c r="AT53" s="710"/>
      <c r="AU53" s="710"/>
      <c r="AV53" s="710"/>
      <c r="AW53" s="710"/>
      <c r="AX53" s="710"/>
      <c r="AY53" s="710"/>
      <c r="AZ53" s="710"/>
      <c r="BA53" s="710"/>
      <c r="BB53" s="710"/>
      <c r="BC53" s="710"/>
      <c r="BD53" s="710"/>
      <c r="BE53" s="710"/>
      <c r="BF53" s="710"/>
      <c r="BG53" s="710"/>
      <c r="BH53" s="711"/>
      <c r="BI53" s="718"/>
      <c r="BJ53" s="719"/>
      <c r="BK53" s="719"/>
      <c r="BL53" s="719"/>
      <c r="BM53" s="719"/>
      <c r="BN53" s="719"/>
      <c r="BO53" s="719"/>
      <c r="BP53" s="719"/>
      <c r="BQ53" s="719"/>
      <c r="BR53" s="719"/>
      <c r="BS53" s="719"/>
      <c r="BT53" s="719"/>
      <c r="BU53" s="719"/>
      <c r="BV53" s="719"/>
      <c r="BW53" s="719"/>
      <c r="BX53" s="719"/>
      <c r="BY53" s="719"/>
      <c r="BZ53" s="719"/>
      <c r="CA53" s="719"/>
      <c r="CB53" s="719"/>
      <c r="CC53" s="719"/>
      <c r="CD53" s="719"/>
      <c r="CE53" s="719"/>
      <c r="CF53" s="719"/>
      <c r="CG53" s="719"/>
      <c r="CH53" s="719"/>
      <c r="CI53" s="719"/>
      <c r="CJ53" s="719"/>
      <c r="CK53" s="719"/>
      <c r="CL53" s="719"/>
      <c r="CM53" s="719"/>
      <c r="CN53" s="719"/>
      <c r="CO53" s="719"/>
      <c r="CP53" s="719"/>
      <c r="CQ53" s="720"/>
      <c r="CY53" s="652"/>
      <c r="CZ53" s="652"/>
      <c r="DA53" s="652"/>
      <c r="DB53" s="652"/>
      <c r="DC53" s="652"/>
      <c r="DD53" s="652"/>
      <c r="DE53" s="172"/>
      <c r="DG53" s="32"/>
      <c r="DH53" s="29"/>
      <c r="DI53" s="33"/>
    </row>
    <row r="54" spans="7:113" ht="15" customHeight="1" thickBot="1">
      <c r="G54" s="37"/>
      <c r="H54" s="38"/>
      <c r="I54" s="39"/>
      <c r="O54" s="658"/>
      <c r="P54" s="659"/>
      <c r="Q54" s="659"/>
      <c r="R54" s="659"/>
      <c r="S54" s="659"/>
      <c r="T54" s="660"/>
      <c r="AG54" s="709"/>
      <c r="AH54" s="710"/>
      <c r="AI54" s="710"/>
      <c r="AJ54" s="710"/>
      <c r="AK54" s="710"/>
      <c r="AL54" s="710"/>
      <c r="AM54" s="710"/>
      <c r="AN54" s="710"/>
      <c r="AO54" s="710"/>
      <c r="AP54" s="710"/>
      <c r="AQ54" s="710"/>
      <c r="AR54" s="710"/>
      <c r="AS54" s="710"/>
      <c r="AT54" s="710"/>
      <c r="AU54" s="710"/>
      <c r="AV54" s="710"/>
      <c r="AW54" s="710"/>
      <c r="AX54" s="710"/>
      <c r="AY54" s="710"/>
      <c r="AZ54" s="710"/>
      <c r="BA54" s="710"/>
      <c r="BB54" s="710"/>
      <c r="BC54" s="710"/>
      <c r="BD54" s="710"/>
      <c r="BE54" s="710"/>
      <c r="BF54" s="710"/>
      <c r="BG54" s="710"/>
      <c r="BH54" s="711"/>
      <c r="BI54" s="718"/>
      <c r="BJ54" s="719"/>
      <c r="BK54" s="719"/>
      <c r="BL54" s="719"/>
      <c r="BM54" s="719"/>
      <c r="BN54" s="719"/>
      <c r="BO54" s="719"/>
      <c r="BP54" s="719"/>
      <c r="BQ54" s="719"/>
      <c r="BR54" s="719"/>
      <c r="BS54" s="719"/>
      <c r="BT54" s="719"/>
      <c r="BU54" s="719"/>
      <c r="BV54" s="719"/>
      <c r="BW54" s="719"/>
      <c r="BX54" s="719"/>
      <c r="BY54" s="719"/>
      <c r="BZ54" s="719"/>
      <c r="CA54" s="719"/>
      <c r="CB54" s="719"/>
      <c r="CC54" s="719"/>
      <c r="CD54" s="719"/>
      <c r="CE54" s="719"/>
      <c r="CF54" s="719"/>
      <c r="CG54" s="719"/>
      <c r="CH54" s="719"/>
      <c r="CI54" s="719"/>
      <c r="CJ54" s="719"/>
      <c r="CK54" s="719"/>
      <c r="CL54" s="719"/>
      <c r="CM54" s="719"/>
      <c r="CN54" s="719"/>
      <c r="CO54" s="719"/>
      <c r="CP54" s="719"/>
      <c r="CQ54" s="720"/>
      <c r="DG54" s="37"/>
      <c r="DH54" s="38"/>
      <c r="DI54" s="39"/>
    </row>
    <row r="55" spans="7:113" ht="15" customHeight="1" thickBot="1">
      <c r="O55" s="661"/>
      <c r="P55" s="662"/>
      <c r="Q55" s="662"/>
      <c r="R55" s="662"/>
      <c r="S55" s="662"/>
      <c r="T55" s="663"/>
      <c r="AG55" s="709"/>
      <c r="AH55" s="710"/>
      <c r="AI55" s="710"/>
      <c r="AJ55" s="710"/>
      <c r="AK55" s="710"/>
      <c r="AL55" s="710"/>
      <c r="AM55" s="710"/>
      <c r="AN55" s="710"/>
      <c r="AO55" s="710"/>
      <c r="AP55" s="710"/>
      <c r="AQ55" s="710"/>
      <c r="AR55" s="710"/>
      <c r="AS55" s="710"/>
      <c r="AT55" s="710"/>
      <c r="AU55" s="710"/>
      <c r="AV55" s="710"/>
      <c r="AW55" s="710"/>
      <c r="AX55" s="710"/>
      <c r="AY55" s="710"/>
      <c r="AZ55" s="710"/>
      <c r="BA55" s="710"/>
      <c r="BB55" s="710"/>
      <c r="BC55" s="710"/>
      <c r="BD55" s="710"/>
      <c r="BE55" s="710"/>
      <c r="BF55" s="710"/>
      <c r="BG55" s="710"/>
      <c r="BH55" s="711"/>
      <c r="BI55" s="718"/>
      <c r="BJ55" s="719"/>
      <c r="BK55" s="719"/>
      <c r="BL55" s="719"/>
      <c r="BM55" s="719"/>
      <c r="BN55" s="719"/>
      <c r="BO55" s="719"/>
      <c r="BP55" s="719"/>
      <c r="BQ55" s="719"/>
      <c r="BR55" s="719"/>
      <c r="BS55" s="719"/>
      <c r="BT55" s="719"/>
      <c r="BU55" s="719"/>
      <c r="BV55" s="719"/>
      <c r="BW55" s="719"/>
      <c r="BX55" s="719"/>
      <c r="BY55" s="719"/>
      <c r="BZ55" s="719"/>
      <c r="CA55" s="719"/>
      <c r="CB55" s="719"/>
      <c r="CC55" s="719"/>
      <c r="CD55" s="719"/>
      <c r="CE55" s="719"/>
      <c r="CF55" s="719"/>
      <c r="CG55" s="719"/>
      <c r="CH55" s="719"/>
      <c r="CI55" s="719"/>
      <c r="CJ55" s="719"/>
      <c r="CK55" s="719"/>
      <c r="CL55" s="719"/>
      <c r="CM55" s="719"/>
      <c r="CN55" s="719"/>
      <c r="CO55" s="719"/>
      <c r="CP55" s="719"/>
      <c r="CQ55" s="720"/>
    </row>
    <row r="56" spans="7:113" ht="15" customHeight="1">
      <c r="G56" s="24"/>
      <c r="H56" s="25"/>
      <c r="I56" s="160"/>
      <c r="O56" s="273"/>
      <c r="P56" s="273"/>
      <c r="Q56" s="273"/>
      <c r="R56" s="273"/>
      <c r="S56" s="273"/>
      <c r="T56" s="273"/>
      <c r="AG56" s="709"/>
      <c r="AH56" s="710"/>
      <c r="AI56" s="710"/>
      <c r="AJ56" s="710"/>
      <c r="AK56" s="710"/>
      <c r="AL56" s="710"/>
      <c r="AM56" s="710"/>
      <c r="AN56" s="710"/>
      <c r="AO56" s="710"/>
      <c r="AP56" s="710"/>
      <c r="AQ56" s="710"/>
      <c r="AR56" s="710"/>
      <c r="AS56" s="710"/>
      <c r="AT56" s="710"/>
      <c r="AU56" s="710"/>
      <c r="AV56" s="710"/>
      <c r="AW56" s="710"/>
      <c r="AX56" s="710"/>
      <c r="AY56" s="710"/>
      <c r="AZ56" s="710"/>
      <c r="BA56" s="710"/>
      <c r="BB56" s="710"/>
      <c r="BC56" s="710"/>
      <c r="BD56" s="710"/>
      <c r="BE56" s="710"/>
      <c r="BF56" s="710"/>
      <c r="BG56" s="710"/>
      <c r="BH56" s="711"/>
      <c r="BI56" s="718"/>
      <c r="BJ56" s="719"/>
      <c r="BK56" s="719"/>
      <c r="BL56" s="719"/>
      <c r="BM56" s="719"/>
      <c r="BN56" s="719"/>
      <c r="BO56" s="719"/>
      <c r="BP56" s="719"/>
      <c r="BQ56" s="719"/>
      <c r="BR56" s="719"/>
      <c r="BS56" s="719"/>
      <c r="BT56" s="719"/>
      <c r="BU56" s="719"/>
      <c r="BV56" s="719"/>
      <c r="BW56" s="719"/>
      <c r="BX56" s="719"/>
      <c r="BY56" s="719"/>
      <c r="BZ56" s="719"/>
      <c r="CA56" s="719"/>
      <c r="CB56" s="719"/>
      <c r="CC56" s="719"/>
      <c r="CD56" s="719"/>
      <c r="CE56" s="719"/>
      <c r="CF56" s="719"/>
      <c r="CG56" s="719"/>
      <c r="CH56" s="719"/>
      <c r="CI56" s="719"/>
      <c r="CJ56" s="719"/>
      <c r="CK56" s="719"/>
      <c r="CL56" s="719"/>
      <c r="CM56" s="719"/>
      <c r="CN56" s="719"/>
      <c r="CO56" s="719"/>
      <c r="CP56" s="719"/>
      <c r="CQ56" s="720"/>
      <c r="DG56" s="24"/>
      <c r="DH56" s="25"/>
      <c r="DI56" s="27"/>
    </row>
    <row r="57" spans="7:113" ht="15" customHeight="1">
      <c r="G57" s="28"/>
      <c r="H57" s="29"/>
      <c r="I57" s="30"/>
      <c r="M57" s="167"/>
      <c r="N57" s="167"/>
      <c r="O57" s="655" t="s">
        <v>402</v>
      </c>
      <c r="P57" s="656"/>
      <c r="Q57" s="656"/>
      <c r="R57" s="656"/>
      <c r="S57" s="656"/>
      <c r="T57" s="657"/>
      <c r="AG57" s="709"/>
      <c r="AH57" s="710"/>
      <c r="AI57" s="710"/>
      <c r="AJ57" s="710"/>
      <c r="AK57" s="710"/>
      <c r="AL57" s="710"/>
      <c r="AM57" s="710"/>
      <c r="AN57" s="710"/>
      <c r="AO57" s="710"/>
      <c r="AP57" s="710"/>
      <c r="AQ57" s="710"/>
      <c r="AR57" s="710"/>
      <c r="AS57" s="710"/>
      <c r="AT57" s="710"/>
      <c r="AU57" s="710"/>
      <c r="AV57" s="710"/>
      <c r="AW57" s="710"/>
      <c r="AX57" s="710"/>
      <c r="AY57" s="710"/>
      <c r="AZ57" s="710"/>
      <c r="BA57" s="710"/>
      <c r="BB57" s="710"/>
      <c r="BC57" s="710"/>
      <c r="BD57" s="710"/>
      <c r="BE57" s="710"/>
      <c r="BF57" s="710"/>
      <c r="BG57" s="710"/>
      <c r="BH57" s="711"/>
      <c r="BI57" s="718"/>
      <c r="BJ57" s="719"/>
      <c r="BK57" s="719"/>
      <c r="BL57" s="719"/>
      <c r="BM57" s="719"/>
      <c r="BN57" s="719"/>
      <c r="BO57" s="719"/>
      <c r="BP57" s="719"/>
      <c r="BQ57" s="719"/>
      <c r="BR57" s="719"/>
      <c r="BS57" s="719"/>
      <c r="BT57" s="719"/>
      <c r="BU57" s="719"/>
      <c r="BV57" s="719"/>
      <c r="BW57" s="719"/>
      <c r="BX57" s="719"/>
      <c r="BY57" s="719"/>
      <c r="BZ57" s="719"/>
      <c r="CA57" s="719"/>
      <c r="CB57" s="719"/>
      <c r="CC57" s="719"/>
      <c r="CD57" s="719"/>
      <c r="CE57" s="719"/>
      <c r="CF57" s="719"/>
      <c r="CG57" s="719"/>
      <c r="CH57" s="719"/>
      <c r="CI57" s="719"/>
      <c r="CJ57" s="719"/>
      <c r="CK57" s="719"/>
      <c r="CL57" s="719"/>
      <c r="CM57" s="719"/>
      <c r="CN57" s="719"/>
      <c r="CO57" s="719"/>
      <c r="CP57" s="719"/>
      <c r="CQ57" s="720"/>
      <c r="CU57" s="43"/>
      <c r="CV57" s="36"/>
      <c r="CW57" s="36"/>
      <c r="CX57" s="36"/>
      <c r="CY57" s="653" t="s">
        <v>287</v>
      </c>
      <c r="CZ57" s="653"/>
      <c r="DA57" s="653"/>
      <c r="DB57" s="653"/>
      <c r="DC57" s="653"/>
      <c r="DD57" s="653"/>
      <c r="DE57" s="167"/>
      <c r="DG57" s="31"/>
      <c r="DH57" s="29"/>
      <c r="DI57" s="30"/>
    </row>
    <row r="58" spans="7:113" ht="15" customHeight="1">
      <c r="G58" s="32"/>
      <c r="H58" s="29"/>
      <c r="I58" s="162"/>
      <c r="M58" s="167"/>
      <c r="N58" s="167"/>
      <c r="O58" s="658"/>
      <c r="P58" s="659"/>
      <c r="Q58" s="659"/>
      <c r="R58" s="659"/>
      <c r="S58" s="659"/>
      <c r="T58" s="660"/>
      <c r="AG58" s="709"/>
      <c r="AH58" s="710"/>
      <c r="AI58" s="710"/>
      <c r="AJ58" s="710"/>
      <c r="AK58" s="710"/>
      <c r="AL58" s="710"/>
      <c r="AM58" s="710"/>
      <c r="AN58" s="710"/>
      <c r="AO58" s="710"/>
      <c r="AP58" s="710"/>
      <c r="AQ58" s="710"/>
      <c r="AR58" s="710"/>
      <c r="AS58" s="710"/>
      <c r="AT58" s="710"/>
      <c r="AU58" s="710"/>
      <c r="AV58" s="710"/>
      <c r="AW58" s="710"/>
      <c r="AX58" s="710"/>
      <c r="AY58" s="710"/>
      <c r="AZ58" s="710"/>
      <c r="BA58" s="710"/>
      <c r="BB58" s="710"/>
      <c r="BC58" s="710"/>
      <c r="BD58" s="710"/>
      <c r="BE58" s="710"/>
      <c r="BF58" s="710"/>
      <c r="BG58" s="710"/>
      <c r="BH58" s="711"/>
      <c r="BI58" s="718"/>
      <c r="BJ58" s="719"/>
      <c r="BK58" s="719"/>
      <c r="BL58" s="719"/>
      <c r="BM58" s="719"/>
      <c r="BN58" s="719"/>
      <c r="BO58" s="719"/>
      <c r="BP58" s="719"/>
      <c r="BQ58" s="719"/>
      <c r="BR58" s="719"/>
      <c r="BS58" s="719"/>
      <c r="BT58" s="719"/>
      <c r="BU58" s="719"/>
      <c r="BV58" s="719"/>
      <c r="BW58" s="719"/>
      <c r="BX58" s="719"/>
      <c r="BY58" s="719"/>
      <c r="BZ58" s="719"/>
      <c r="CA58" s="719"/>
      <c r="CB58" s="719"/>
      <c r="CC58" s="719"/>
      <c r="CD58" s="719"/>
      <c r="CE58" s="719"/>
      <c r="CF58" s="719"/>
      <c r="CG58" s="719"/>
      <c r="CH58" s="719"/>
      <c r="CI58" s="719"/>
      <c r="CJ58" s="719"/>
      <c r="CK58" s="719"/>
      <c r="CL58" s="719"/>
      <c r="CM58" s="719"/>
      <c r="CN58" s="719"/>
      <c r="CO58" s="719"/>
      <c r="CP58" s="719"/>
      <c r="CQ58" s="720"/>
      <c r="CU58" s="36"/>
      <c r="CV58" s="36"/>
      <c r="CW58" s="36"/>
      <c r="CX58" s="36"/>
      <c r="CY58" s="653"/>
      <c r="CZ58" s="653"/>
      <c r="DA58" s="653"/>
      <c r="DB58" s="653"/>
      <c r="DC58" s="653"/>
      <c r="DD58" s="653"/>
      <c r="DE58" s="167"/>
      <c r="DG58" s="32"/>
      <c r="DH58" s="29"/>
      <c r="DI58" s="35"/>
    </row>
    <row r="59" spans="7:113" ht="15" customHeight="1" thickBot="1">
      <c r="G59" s="28"/>
      <c r="H59" s="29"/>
      <c r="I59" s="30"/>
      <c r="M59" s="167"/>
      <c r="N59" s="167"/>
      <c r="O59" s="658"/>
      <c r="P59" s="659"/>
      <c r="Q59" s="659"/>
      <c r="R59" s="659"/>
      <c r="S59" s="659"/>
      <c r="T59" s="660"/>
      <c r="AG59" s="712"/>
      <c r="AH59" s="713"/>
      <c r="AI59" s="713"/>
      <c r="AJ59" s="713"/>
      <c r="AK59" s="713"/>
      <c r="AL59" s="713"/>
      <c r="AM59" s="713"/>
      <c r="AN59" s="713"/>
      <c r="AO59" s="713"/>
      <c r="AP59" s="713"/>
      <c r="AQ59" s="713"/>
      <c r="AR59" s="713"/>
      <c r="AS59" s="713"/>
      <c r="AT59" s="713"/>
      <c r="AU59" s="713"/>
      <c r="AV59" s="713"/>
      <c r="AW59" s="713"/>
      <c r="AX59" s="713"/>
      <c r="AY59" s="713"/>
      <c r="AZ59" s="713"/>
      <c r="BA59" s="713"/>
      <c r="BB59" s="713"/>
      <c r="BC59" s="713"/>
      <c r="BD59" s="713"/>
      <c r="BE59" s="713"/>
      <c r="BF59" s="713"/>
      <c r="BG59" s="713"/>
      <c r="BH59" s="714"/>
      <c r="BI59" s="721"/>
      <c r="BJ59" s="722"/>
      <c r="BK59" s="722"/>
      <c r="BL59" s="722"/>
      <c r="BM59" s="722"/>
      <c r="BN59" s="722"/>
      <c r="BO59" s="722"/>
      <c r="BP59" s="722"/>
      <c r="BQ59" s="722"/>
      <c r="BR59" s="722"/>
      <c r="BS59" s="722"/>
      <c r="BT59" s="722"/>
      <c r="BU59" s="722"/>
      <c r="BV59" s="722"/>
      <c r="BW59" s="722"/>
      <c r="BX59" s="722"/>
      <c r="BY59" s="722"/>
      <c r="BZ59" s="722"/>
      <c r="CA59" s="722"/>
      <c r="CB59" s="722"/>
      <c r="CC59" s="722"/>
      <c r="CD59" s="722"/>
      <c r="CE59" s="722"/>
      <c r="CF59" s="722"/>
      <c r="CG59" s="722"/>
      <c r="CH59" s="722"/>
      <c r="CI59" s="722"/>
      <c r="CJ59" s="722"/>
      <c r="CK59" s="722"/>
      <c r="CL59" s="722"/>
      <c r="CM59" s="722"/>
      <c r="CN59" s="722"/>
      <c r="CO59" s="722"/>
      <c r="CP59" s="722"/>
      <c r="CQ59" s="723"/>
      <c r="CU59" s="36"/>
      <c r="CV59" s="36"/>
      <c r="CW59" s="36"/>
      <c r="CX59" s="36"/>
      <c r="CY59" s="653"/>
      <c r="CZ59" s="653"/>
      <c r="DA59" s="653"/>
      <c r="DB59" s="653"/>
      <c r="DC59" s="653"/>
      <c r="DD59" s="653"/>
      <c r="DE59" s="167"/>
      <c r="DG59" s="31"/>
      <c r="DH59" s="29"/>
      <c r="DI59" s="30"/>
    </row>
    <row r="60" spans="7:113" ht="15" customHeight="1">
      <c r="G60" s="32"/>
      <c r="H60" s="29"/>
      <c r="I60" s="162"/>
      <c r="M60" s="167"/>
      <c r="N60" s="167"/>
      <c r="O60" s="658"/>
      <c r="P60" s="659"/>
      <c r="Q60" s="659"/>
      <c r="R60" s="659"/>
      <c r="S60" s="659"/>
      <c r="T60" s="660"/>
      <c r="CU60" s="36"/>
      <c r="CV60" s="36"/>
      <c r="CW60" s="36"/>
      <c r="CX60" s="36"/>
      <c r="CY60" s="653"/>
      <c r="CZ60" s="653"/>
      <c r="DA60" s="653"/>
      <c r="DB60" s="653"/>
      <c r="DC60" s="653"/>
      <c r="DD60" s="653"/>
      <c r="DE60" s="167"/>
      <c r="DG60" s="32"/>
      <c r="DH60" s="29"/>
      <c r="DI60" s="35"/>
    </row>
    <row r="61" spans="7:113" ht="15" customHeight="1">
      <c r="G61" s="28"/>
      <c r="H61" s="29"/>
      <c r="I61" s="30"/>
      <c r="M61" s="167"/>
      <c r="N61" s="167"/>
      <c r="O61" s="658"/>
      <c r="P61" s="659"/>
      <c r="Q61" s="659"/>
      <c r="R61" s="659"/>
      <c r="S61" s="659"/>
      <c r="T61" s="660"/>
      <c r="CY61" s="653"/>
      <c r="CZ61" s="653"/>
      <c r="DA61" s="653"/>
      <c r="DB61" s="653"/>
      <c r="DC61" s="653"/>
      <c r="DD61" s="653"/>
      <c r="DE61" s="167"/>
      <c r="DG61" s="31"/>
      <c r="DH61" s="29"/>
      <c r="DI61" s="30"/>
    </row>
    <row r="62" spans="7:113" ht="15" customHeight="1">
      <c r="G62" s="32"/>
      <c r="H62" s="29"/>
      <c r="I62" s="162"/>
      <c r="M62" s="167"/>
      <c r="N62" s="167"/>
      <c r="O62" s="658"/>
      <c r="P62" s="659"/>
      <c r="Q62" s="659"/>
      <c r="R62" s="659"/>
      <c r="S62" s="659"/>
      <c r="T62" s="660"/>
      <c r="AJ62" s="633" t="s">
        <v>325</v>
      </c>
      <c r="AK62" s="633"/>
      <c r="AL62" s="633"/>
      <c r="AM62" s="633"/>
      <c r="AN62" s="633"/>
      <c r="AO62" s="633"/>
      <c r="AP62" s="633"/>
      <c r="AQ62" s="633"/>
      <c r="AR62" s="633"/>
      <c r="AS62" s="633"/>
      <c r="AT62" s="633"/>
      <c r="AU62" s="633"/>
      <c r="AV62" s="633"/>
      <c r="AW62" s="633"/>
      <c r="AX62" s="633"/>
      <c r="AY62" s="633"/>
      <c r="AZ62" s="633"/>
      <c r="BA62" s="633"/>
      <c r="BB62" s="633"/>
      <c r="BC62" s="633"/>
      <c r="BD62" s="633"/>
      <c r="BE62" s="633"/>
      <c r="BF62" s="633"/>
      <c r="BG62" s="633"/>
      <c r="BH62" s="633"/>
      <c r="BI62" s="633"/>
      <c r="BJ62" s="633"/>
      <c r="BK62" s="633"/>
      <c r="BL62" s="633"/>
      <c r="BM62" s="633"/>
      <c r="BN62" s="633"/>
      <c r="BO62" s="633"/>
      <c r="BP62" s="633"/>
      <c r="BQ62" s="633"/>
      <c r="BR62" s="633"/>
      <c r="BS62" s="633"/>
      <c r="BT62" s="633"/>
      <c r="BU62" s="633"/>
      <c r="BV62" s="633"/>
      <c r="BW62" s="633"/>
      <c r="BX62" s="633"/>
      <c r="BY62" s="633"/>
      <c r="BZ62" s="633"/>
      <c r="CA62" s="633"/>
      <c r="CB62" s="633"/>
      <c r="CC62" s="633"/>
      <c r="CD62" s="633"/>
      <c r="CY62" s="653"/>
      <c r="CZ62" s="653"/>
      <c r="DA62" s="653"/>
      <c r="DB62" s="653"/>
      <c r="DC62" s="653"/>
      <c r="DD62" s="653"/>
      <c r="DE62" s="167"/>
      <c r="DG62" s="32"/>
      <c r="DH62" s="29"/>
      <c r="DI62" s="35"/>
    </row>
    <row r="63" spans="7:113" ht="15" customHeight="1" thickBot="1">
      <c r="G63" s="37"/>
      <c r="H63" s="38"/>
      <c r="I63" s="39"/>
      <c r="M63" s="167"/>
      <c r="N63" s="167"/>
      <c r="O63" s="661"/>
      <c r="P63" s="662"/>
      <c r="Q63" s="662"/>
      <c r="R63" s="662"/>
      <c r="S63" s="662"/>
      <c r="T63" s="663"/>
      <c r="AJ63" s="633"/>
      <c r="AK63" s="633"/>
      <c r="AL63" s="633"/>
      <c r="AM63" s="633"/>
      <c r="AN63" s="633"/>
      <c r="AO63" s="633"/>
      <c r="AP63" s="633"/>
      <c r="AQ63" s="633"/>
      <c r="AR63" s="633"/>
      <c r="AS63" s="633"/>
      <c r="AT63" s="633"/>
      <c r="AU63" s="633"/>
      <c r="AV63" s="633"/>
      <c r="AW63" s="633"/>
      <c r="AX63" s="633"/>
      <c r="AY63" s="633"/>
      <c r="AZ63" s="633"/>
      <c r="BA63" s="633"/>
      <c r="BB63" s="633"/>
      <c r="BC63" s="633"/>
      <c r="BD63" s="633"/>
      <c r="BE63" s="633"/>
      <c r="BF63" s="633"/>
      <c r="BG63" s="633"/>
      <c r="BH63" s="633"/>
      <c r="BI63" s="633"/>
      <c r="BJ63" s="633"/>
      <c r="BK63" s="633"/>
      <c r="BL63" s="633"/>
      <c r="BM63" s="633"/>
      <c r="BN63" s="633"/>
      <c r="BO63" s="633"/>
      <c r="BP63" s="633"/>
      <c r="BQ63" s="633"/>
      <c r="BR63" s="633"/>
      <c r="BS63" s="633"/>
      <c r="BT63" s="633"/>
      <c r="BU63" s="633"/>
      <c r="BV63" s="633"/>
      <c r="BW63" s="633"/>
      <c r="BX63" s="633"/>
      <c r="BY63" s="633"/>
      <c r="BZ63" s="633"/>
      <c r="CA63" s="633"/>
      <c r="CB63" s="633"/>
      <c r="CC63" s="633"/>
      <c r="CD63" s="633"/>
      <c r="CY63" s="653"/>
      <c r="CZ63" s="653"/>
      <c r="DA63" s="653"/>
      <c r="DB63" s="653"/>
      <c r="DC63" s="653"/>
      <c r="DD63" s="653"/>
      <c r="DE63" s="167"/>
      <c r="DG63" s="40"/>
      <c r="DH63" s="38"/>
      <c r="DI63" s="39"/>
    </row>
    <row r="64" spans="7:113" ht="15" customHeight="1" thickBot="1">
      <c r="M64" s="167"/>
      <c r="N64" s="167"/>
      <c r="O64" s="167"/>
      <c r="P64" s="167"/>
      <c r="Q64" s="167"/>
      <c r="R64" s="167"/>
      <c r="AJ64" s="633"/>
      <c r="AK64" s="633"/>
      <c r="AL64" s="633"/>
      <c r="AM64" s="633"/>
      <c r="AN64" s="633"/>
      <c r="AO64" s="633"/>
      <c r="AP64" s="633"/>
      <c r="AQ64" s="633"/>
      <c r="AR64" s="633"/>
      <c r="AS64" s="633"/>
      <c r="AT64" s="633"/>
      <c r="AU64" s="633"/>
      <c r="AV64" s="633"/>
      <c r="AW64" s="633"/>
      <c r="AX64" s="633"/>
      <c r="AY64" s="633"/>
      <c r="AZ64" s="633"/>
      <c r="BA64" s="633"/>
      <c r="BB64" s="633"/>
      <c r="BC64" s="633"/>
      <c r="BD64" s="633"/>
      <c r="BE64" s="633"/>
      <c r="BF64" s="633"/>
      <c r="BG64" s="633"/>
      <c r="BH64" s="633"/>
      <c r="BI64" s="633"/>
      <c r="BJ64" s="633"/>
      <c r="BK64" s="633"/>
      <c r="BL64" s="633"/>
      <c r="BM64" s="633"/>
      <c r="BN64" s="633"/>
      <c r="BO64" s="633"/>
      <c r="BP64" s="633"/>
      <c r="BQ64" s="633"/>
      <c r="BR64" s="633"/>
      <c r="BS64" s="633"/>
      <c r="BT64" s="633"/>
      <c r="BU64" s="633"/>
      <c r="BV64" s="633"/>
      <c r="BW64" s="633"/>
      <c r="BX64" s="633"/>
      <c r="BY64" s="633"/>
      <c r="BZ64" s="633"/>
      <c r="CA64" s="633"/>
      <c r="CB64" s="633"/>
      <c r="CC64" s="633"/>
      <c r="CD64" s="633"/>
      <c r="CY64" s="653"/>
      <c r="CZ64" s="653"/>
      <c r="DA64" s="653"/>
      <c r="DB64" s="653"/>
      <c r="DC64" s="653"/>
      <c r="DD64" s="653"/>
      <c r="DE64" s="167"/>
    </row>
    <row r="65" spans="2:113" ht="15" customHeight="1">
      <c r="G65" s="24"/>
      <c r="H65" s="25"/>
      <c r="I65" s="160"/>
      <c r="M65" s="167"/>
      <c r="N65" s="167"/>
      <c r="O65" s="167"/>
      <c r="P65" s="167"/>
      <c r="Q65" s="167"/>
      <c r="R65" s="167"/>
      <c r="AJ65" s="633"/>
      <c r="AK65" s="633"/>
      <c r="AL65" s="633"/>
      <c r="AM65" s="633"/>
      <c r="AN65" s="633"/>
      <c r="AO65" s="633"/>
      <c r="AP65" s="633"/>
      <c r="AQ65" s="633"/>
      <c r="AR65" s="633"/>
      <c r="AS65" s="633"/>
      <c r="AT65" s="633"/>
      <c r="AU65" s="633"/>
      <c r="AV65" s="633"/>
      <c r="AW65" s="633"/>
      <c r="AX65" s="633"/>
      <c r="AY65" s="633"/>
      <c r="AZ65" s="633"/>
      <c r="BA65" s="633"/>
      <c r="BB65" s="633"/>
      <c r="BC65" s="633"/>
      <c r="BD65" s="633"/>
      <c r="BE65" s="633"/>
      <c r="BF65" s="633"/>
      <c r="BG65" s="633"/>
      <c r="BH65" s="633"/>
      <c r="BI65" s="633"/>
      <c r="BJ65" s="633"/>
      <c r="BK65" s="633"/>
      <c r="BL65" s="633"/>
      <c r="BM65" s="633"/>
      <c r="BN65" s="633"/>
      <c r="BO65" s="633"/>
      <c r="BP65" s="633"/>
      <c r="BQ65" s="633"/>
      <c r="BR65" s="633"/>
      <c r="BS65" s="633"/>
      <c r="BT65" s="633"/>
      <c r="BU65" s="633"/>
      <c r="BV65" s="633"/>
      <c r="BW65" s="633"/>
      <c r="BX65" s="633"/>
      <c r="BY65" s="633"/>
      <c r="BZ65" s="633"/>
      <c r="CA65" s="633"/>
      <c r="CB65" s="633"/>
      <c r="CC65" s="633"/>
      <c r="CD65" s="633"/>
      <c r="CU65" s="43"/>
      <c r="CV65" s="36"/>
      <c r="CW65" s="36"/>
      <c r="CX65" s="36"/>
      <c r="CY65" s="653"/>
      <c r="CZ65" s="653"/>
      <c r="DA65" s="653"/>
      <c r="DB65" s="653"/>
      <c r="DC65" s="653"/>
      <c r="DD65" s="653"/>
      <c r="DE65" s="167"/>
      <c r="DG65" s="24"/>
      <c r="DH65" s="25"/>
      <c r="DI65" s="27"/>
    </row>
    <row r="66" spans="2:113" ht="15" customHeight="1">
      <c r="G66" s="161"/>
      <c r="H66" s="29"/>
      <c r="I66" s="30"/>
      <c r="M66" s="167"/>
      <c r="N66" s="167"/>
      <c r="O66" s="167"/>
      <c r="P66" s="167"/>
      <c r="Q66" s="167"/>
      <c r="R66" s="167"/>
      <c r="AJ66" s="633"/>
      <c r="AK66" s="633"/>
      <c r="AL66" s="633"/>
      <c r="AM66" s="633"/>
      <c r="AN66" s="633"/>
      <c r="AO66" s="633"/>
      <c r="AP66" s="633"/>
      <c r="AQ66" s="633"/>
      <c r="AR66" s="633"/>
      <c r="AS66" s="633"/>
      <c r="AT66" s="633"/>
      <c r="AU66" s="633"/>
      <c r="AV66" s="633"/>
      <c r="AW66" s="633"/>
      <c r="AX66" s="633"/>
      <c r="AY66" s="633"/>
      <c r="AZ66" s="633"/>
      <c r="BA66" s="633"/>
      <c r="BB66" s="633"/>
      <c r="BC66" s="633"/>
      <c r="BD66" s="633"/>
      <c r="BE66" s="633"/>
      <c r="BF66" s="633"/>
      <c r="BG66" s="633"/>
      <c r="BH66" s="633"/>
      <c r="BI66" s="633"/>
      <c r="BJ66" s="633"/>
      <c r="BK66" s="633"/>
      <c r="BL66" s="633"/>
      <c r="BM66" s="633"/>
      <c r="BN66" s="633"/>
      <c r="BO66" s="633"/>
      <c r="BP66" s="633"/>
      <c r="BQ66" s="633"/>
      <c r="BR66" s="633"/>
      <c r="BS66" s="633"/>
      <c r="BT66" s="633"/>
      <c r="BU66" s="633"/>
      <c r="BV66" s="633"/>
      <c r="BW66" s="633"/>
      <c r="BX66" s="633"/>
      <c r="BY66" s="633"/>
      <c r="BZ66" s="633"/>
      <c r="CA66" s="633"/>
      <c r="CB66" s="633"/>
      <c r="CC66" s="633"/>
      <c r="CD66" s="633"/>
      <c r="CU66" s="36"/>
      <c r="CV66" s="36"/>
      <c r="CW66" s="36"/>
      <c r="CX66" s="36"/>
      <c r="CY66" s="653"/>
      <c r="CZ66" s="653"/>
      <c r="DA66" s="653"/>
      <c r="DB66" s="653"/>
      <c r="DC66" s="653"/>
      <c r="DD66" s="653"/>
      <c r="DE66" s="167"/>
      <c r="DG66" s="31"/>
      <c r="DH66" s="29"/>
      <c r="DI66" s="30"/>
    </row>
    <row r="67" spans="2:113" ht="15" customHeight="1">
      <c r="B67" s="691"/>
      <c r="C67" s="691"/>
      <c r="D67" s="691"/>
      <c r="E67" s="691"/>
      <c r="G67" s="32"/>
      <c r="H67" s="29"/>
      <c r="I67" s="162"/>
      <c r="M67" s="167"/>
      <c r="N67" s="167"/>
      <c r="O67" s="167"/>
      <c r="P67" s="167"/>
      <c r="Q67" s="167"/>
      <c r="R67" s="167"/>
      <c r="S67" s="36"/>
      <c r="T67" s="36"/>
      <c r="AJ67" s="633"/>
      <c r="AK67" s="633"/>
      <c r="AL67" s="633"/>
      <c r="AM67" s="633"/>
      <c r="AN67" s="633"/>
      <c r="AO67" s="633"/>
      <c r="AP67" s="633"/>
      <c r="AQ67" s="633"/>
      <c r="AR67" s="633"/>
      <c r="AS67" s="633"/>
      <c r="AT67" s="633"/>
      <c r="AU67" s="633"/>
      <c r="AV67" s="633"/>
      <c r="AW67" s="633"/>
      <c r="AX67" s="633"/>
      <c r="AY67" s="633"/>
      <c r="AZ67" s="633"/>
      <c r="BA67" s="633"/>
      <c r="BB67" s="633"/>
      <c r="BC67" s="633"/>
      <c r="BD67" s="633"/>
      <c r="BE67" s="633"/>
      <c r="BF67" s="633"/>
      <c r="BG67" s="633"/>
      <c r="BH67" s="633"/>
      <c r="BI67" s="633"/>
      <c r="BJ67" s="633"/>
      <c r="BK67" s="633"/>
      <c r="BL67" s="633"/>
      <c r="BM67" s="633"/>
      <c r="BN67" s="633"/>
      <c r="BO67" s="633"/>
      <c r="BP67" s="633"/>
      <c r="BQ67" s="633"/>
      <c r="BR67" s="633"/>
      <c r="BS67" s="633"/>
      <c r="BT67" s="633"/>
      <c r="BU67" s="633"/>
      <c r="BV67" s="633"/>
      <c r="BW67" s="633"/>
      <c r="BX67" s="633"/>
      <c r="BY67" s="633"/>
      <c r="BZ67" s="633"/>
      <c r="CA67" s="633"/>
      <c r="CB67" s="633"/>
      <c r="CC67" s="633"/>
      <c r="CD67" s="633"/>
      <c r="CU67" s="36"/>
      <c r="CV67" s="36"/>
      <c r="CW67" s="36"/>
      <c r="CX67" s="36"/>
      <c r="CY67" s="653"/>
      <c r="CZ67" s="653"/>
      <c r="DA67" s="653"/>
      <c r="DB67" s="653"/>
      <c r="DC67" s="653"/>
      <c r="DD67" s="653"/>
      <c r="DE67" s="167"/>
      <c r="DG67" s="32"/>
      <c r="DH67" s="29"/>
      <c r="DI67" s="35"/>
    </row>
    <row r="68" spans="2:113" ht="15" customHeight="1">
      <c r="B68" s="691"/>
      <c r="C68" s="691"/>
      <c r="D68" s="691"/>
      <c r="E68" s="691"/>
      <c r="G68" s="161"/>
      <c r="H68" s="29"/>
      <c r="I68" s="30"/>
      <c r="M68" s="167"/>
      <c r="N68" s="167"/>
      <c r="O68" s="167"/>
      <c r="P68" s="167"/>
      <c r="Q68" s="167"/>
      <c r="R68" s="167"/>
      <c r="S68" s="36"/>
      <c r="T68" s="36"/>
      <c r="AJ68" s="633"/>
      <c r="AK68" s="633"/>
      <c r="AL68" s="633"/>
      <c r="AM68" s="633"/>
      <c r="AN68" s="633"/>
      <c r="AO68" s="633"/>
      <c r="AP68" s="633"/>
      <c r="AQ68" s="633"/>
      <c r="AR68" s="633"/>
      <c r="AS68" s="633"/>
      <c r="AT68" s="633"/>
      <c r="AU68" s="633"/>
      <c r="AV68" s="633"/>
      <c r="AW68" s="633"/>
      <c r="AX68" s="633"/>
      <c r="AY68" s="633"/>
      <c r="AZ68" s="633"/>
      <c r="BA68" s="633"/>
      <c r="BB68" s="633"/>
      <c r="BC68" s="633"/>
      <c r="BD68" s="633"/>
      <c r="BE68" s="633"/>
      <c r="BF68" s="633"/>
      <c r="BG68" s="633"/>
      <c r="BH68" s="633"/>
      <c r="BI68" s="633"/>
      <c r="BJ68" s="633"/>
      <c r="BK68" s="633"/>
      <c r="BL68" s="633"/>
      <c r="BM68" s="633"/>
      <c r="BN68" s="633"/>
      <c r="BO68" s="633"/>
      <c r="BP68" s="633"/>
      <c r="BQ68" s="633"/>
      <c r="BR68" s="633"/>
      <c r="BS68" s="633"/>
      <c r="BT68" s="633"/>
      <c r="BU68" s="633"/>
      <c r="BV68" s="633"/>
      <c r="BW68" s="633"/>
      <c r="BX68" s="633"/>
      <c r="BY68" s="633"/>
      <c r="BZ68" s="633"/>
      <c r="CA68" s="633"/>
      <c r="CB68" s="633"/>
      <c r="CC68" s="633"/>
      <c r="CD68" s="633"/>
      <c r="CU68" s="36"/>
      <c r="CV68" s="36"/>
      <c r="CW68" s="36"/>
      <c r="CX68" s="36"/>
      <c r="CY68" s="653"/>
      <c r="CZ68" s="653"/>
      <c r="DA68" s="653"/>
      <c r="DB68" s="653"/>
      <c r="DC68" s="653"/>
      <c r="DD68" s="653"/>
      <c r="DE68" s="167"/>
      <c r="DG68" s="31"/>
      <c r="DH68" s="29"/>
      <c r="DI68" s="30"/>
    </row>
    <row r="69" spans="2:113" ht="15" customHeight="1">
      <c r="B69" s="691"/>
      <c r="C69" s="691"/>
      <c r="D69" s="691"/>
      <c r="E69" s="691"/>
      <c r="G69" s="32"/>
      <c r="H69" s="29"/>
      <c r="I69" s="162"/>
      <c r="M69" s="167"/>
      <c r="N69" s="167"/>
      <c r="O69" s="167"/>
      <c r="P69" s="167"/>
      <c r="Q69" s="167"/>
      <c r="R69" s="167"/>
      <c r="S69" s="36"/>
      <c r="T69" s="36"/>
      <c r="AM69" s="654" t="s">
        <v>330</v>
      </c>
      <c r="AN69" s="654"/>
      <c r="AO69" s="654"/>
      <c r="AP69" s="654"/>
      <c r="AQ69" s="654"/>
      <c r="AR69" s="654"/>
      <c r="AS69" s="654"/>
      <c r="AT69" s="654"/>
      <c r="AU69" s="654"/>
      <c r="AV69" s="654"/>
      <c r="AW69" s="654"/>
      <c r="AX69" s="654"/>
      <c r="AY69" s="654"/>
      <c r="AZ69" s="654"/>
      <c r="BA69" s="654"/>
      <c r="BB69" s="654"/>
      <c r="BC69" s="654"/>
      <c r="BD69" s="654"/>
      <c r="BE69" s="654"/>
      <c r="BF69" s="654"/>
      <c r="BG69" s="654"/>
      <c r="BH69" s="654"/>
      <c r="BI69" s="654"/>
      <c r="BJ69" s="654"/>
      <c r="BK69" s="654"/>
      <c r="BL69" s="654"/>
      <c r="BM69" s="654"/>
      <c r="BN69" s="654"/>
      <c r="BO69" s="654"/>
      <c r="BP69" s="654"/>
      <c r="BQ69" s="654"/>
      <c r="BR69" s="654"/>
      <c r="BS69" s="654"/>
      <c r="BT69" s="654"/>
      <c r="BU69" s="654"/>
      <c r="BV69" s="654"/>
      <c r="BW69" s="654"/>
      <c r="BX69" s="654"/>
      <c r="BY69" s="654"/>
      <c r="BZ69" s="654"/>
      <c r="CA69" s="654"/>
      <c r="CB69" s="654"/>
      <c r="CC69" s="654"/>
      <c r="CD69" s="654"/>
      <c r="CY69" s="653"/>
      <c r="CZ69" s="653"/>
      <c r="DA69" s="653"/>
      <c r="DB69" s="653"/>
      <c r="DC69" s="653"/>
      <c r="DD69" s="653"/>
      <c r="DE69" s="167"/>
      <c r="DG69" s="32"/>
      <c r="DH69" s="29"/>
      <c r="DI69" s="35"/>
    </row>
    <row r="70" spans="2:113" ht="15" customHeight="1">
      <c r="B70" s="691"/>
      <c r="C70" s="691"/>
      <c r="D70" s="691"/>
      <c r="E70" s="691"/>
      <c r="G70" s="161"/>
      <c r="H70" s="29"/>
      <c r="I70" s="30"/>
      <c r="N70" s="36"/>
      <c r="R70" s="36"/>
      <c r="S70" s="36"/>
      <c r="T70" s="36"/>
      <c r="AM70" s="654"/>
      <c r="AN70" s="654"/>
      <c r="AO70" s="654"/>
      <c r="AP70" s="654"/>
      <c r="AQ70" s="654"/>
      <c r="AR70" s="654"/>
      <c r="AS70" s="654"/>
      <c r="AT70" s="654"/>
      <c r="AU70" s="654"/>
      <c r="AV70" s="654"/>
      <c r="AW70" s="654"/>
      <c r="AX70" s="654"/>
      <c r="AY70" s="654"/>
      <c r="AZ70" s="654"/>
      <c r="BA70" s="654"/>
      <c r="BB70" s="654"/>
      <c r="BC70" s="654"/>
      <c r="BD70" s="654"/>
      <c r="BE70" s="654"/>
      <c r="BF70" s="654"/>
      <c r="BG70" s="654"/>
      <c r="BH70" s="654"/>
      <c r="BI70" s="654"/>
      <c r="BJ70" s="654"/>
      <c r="BK70" s="654"/>
      <c r="BL70" s="654"/>
      <c r="BM70" s="654"/>
      <c r="BN70" s="654"/>
      <c r="BO70" s="654"/>
      <c r="BP70" s="654"/>
      <c r="BQ70" s="654"/>
      <c r="BR70" s="654"/>
      <c r="BS70" s="654"/>
      <c r="BT70" s="654"/>
      <c r="BU70" s="654"/>
      <c r="BV70" s="654"/>
      <c r="BW70" s="654"/>
      <c r="BX70" s="654"/>
      <c r="BY70" s="654"/>
      <c r="BZ70" s="654"/>
      <c r="CA70" s="654"/>
      <c r="CB70" s="654"/>
      <c r="CC70" s="654"/>
      <c r="CD70" s="654"/>
      <c r="CZ70" s="36"/>
      <c r="DE70" s="36"/>
      <c r="DG70" s="31"/>
      <c r="DH70" s="29"/>
      <c r="DI70" s="30"/>
    </row>
    <row r="71" spans="2:113" ht="15" customHeight="1">
      <c r="B71" s="691"/>
      <c r="C71" s="691"/>
      <c r="D71" s="691"/>
      <c r="E71" s="691"/>
      <c r="G71" s="32"/>
      <c r="H71" s="29"/>
      <c r="I71" s="162"/>
      <c r="AM71" s="654"/>
      <c r="AN71" s="654"/>
      <c r="AO71" s="654"/>
      <c r="AP71" s="654"/>
      <c r="AQ71" s="654"/>
      <c r="AR71" s="654"/>
      <c r="AS71" s="654"/>
      <c r="AT71" s="654"/>
      <c r="AU71" s="654"/>
      <c r="AV71" s="654"/>
      <c r="AW71" s="654"/>
      <c r="AX71" s="654"/>
      <c r="AY71" s="654"/>
      <c r="AZ71" s="654"/>
      <c r="BA71" s="654"/>
      <c r="BB71" s="654"/>
      <c r="BC71" s="654"/>
      <c r="BD71" s="654"/>
      <c r="BE71" s="654"/>
      <c r="BF71" s="654"/>
      <c r="BG71" s="654"/>
      <c r="BH71" s="654"/>
      <c r="BI71" s="654"/>
      <c r="BJ71" s="654"/>
      <c r="BK71" s="654"/>
      <c r="BL71" s="654"/>
      <c r="BM71" s="654"/>
      <c r="BN71" s="654"/>
      <c r="BO71" s="654"/>
      <c r="BP71" s="654"/>
      <c r="BQ71" s="654"/>
      <c r="BR71" s="654"/>
      <c r="BS71" s="654"/>
      <c r="BT71" s="654"/>
      <c r="BU71" s="654"/>
      <c r="BV71" s="654"/>
      <c r="BW71" s="654"/>
      <c r="BX71" s="654"/>
      <c r="BY71" s="654"/>
      <c r="BZ71" s="654"/>
      <c r="CA71" s="654"/>
      <c r="CB71" s="654"/>
      <c r="CC71" s="654"/>
      <c r="CD71" s="654"/>
      <c r="DG71" s="32"/>
      <c r="DH71" s="29"/>
      <c r="DI71" s="35"/>
    </row>
    <row r="72" spans="2:113" ht="15" customHeight="1" thickBot="1">
      <c r="B72" s="691"/>
      <c r="C72" s="691"/>
      <c r="D72" s="691"/>
      <c r="E72" s="691"/>
      <c r="G72" s="163"/>
      <c r="H72" s="38"/>
      <c r="I72" s="39"/>
      <c r="AM72" s="654"/>
      <c r="AN72" s="654"/>
      <c r="AO72" s="654"/>
      <c r="AP72" s="654"/>
      <c r="AQ72" s="654"/>
      <c r="AR72" s="654"/>
      <c r="AS72" s="654"/>
      <c r="AT72" s="654"/>
      <c r="AU72" s="654"/>
      <c r="AV72" s="654"/>
      <c r="AW72" s="654"/>
      <c r="AX72" s="654"/>
      <c r="AY72" s="654"/>
      <c r="AZ72" s="654"/>
      <c r="BA72" s="654"/>
      <c r="BB72" s="654"/>
      <c r="BC72" s="654"/>
      <c r="BD72" s="654"/>
      <c r="BE72" s="654"/>
      <c r="BF72" s="654"/>
      <c r="BG72" s="654"/>
      <c r="BH72" s="654"/>
      <c r="BI72" s="654"/>
      <c r="BJ72" s="654"/>
      <c r="BK72" s="654"/>
      <c r="BL72" s="654"/>
      <c r="BM72" s="654"/>
      <c r="BN72" s="654"/>
      <c r="BO72" s="654"/>
      <c r="BP72" s="654"/>
      <c r="BQ72" s="654"/>
      <c r="BR72" s="654"/>
      <c r="BS72" s="654"/>
      <c r="BT72" s="654"/>
      <c r="BU72" s="654"/>
      <c r="BV72" s="654"/>
      <c r="BW72" s="654"/>
      <c r="BX72" s="654"/>
      <c r="BY72" s="654"/>
      <c r="BZ72" s="654"/>
      <c r="CA72" s="654"/>
      <c r="CB72" s="654"/>
      <c r="CC72" s="654"/>
      <c r="CD72" s="654"/>
      <c r="DG72" s="40"/>
      <c r="DH72" s="38"/>
      <c r="DI72" s="39"/>
    </row>
    <row r="73" spans="2:113" ht="15" customHeight="1" thickBot="1"/>
    <row r="74" spans="2:113" ht="15" customHeight="1">
      <c r="M74" s="50"/>
      <c r="N74" s="25"/>
      <c r="O74" s="27"/>
      <c r="Q74" s="24"/>
      <c r="R74" s="48"/>
      <c r="S74" s="25"/>
      <c r="T74" s="48"/>
      <c r="U74" s="25"/>
      <c r="V74" s="48"/>
      <c r="W74" s="25"/>
      <c r="X74" s="27"/>
      <c r="Z74" s="24"/>
      <c r="AA74" s="48"/>
      <c r="AB74" s="25"/>
      <c r="AC74" s="48"/>
      <c r="AD74" s="25"/>
      <c r="AE74" s="48"/>
      <c r="AF74" s="25"/>
      <c r="AG74" s="27"/>
      <c r="AI74" s="24"/>
      <c r="AJ74" s="49"/>
      <c r="AK74" s="25"/>
      <c r="AL74" s="49"/>
      <c r="AM74" s="25"/>
      <c r="AN74" s="49"/>
      <c r="AO74" s="25"/>
      <c r="AP74" s="47"/>
      <c r="AR74" s="24"/>
      <c r="AS74" s="49"/>
      <c r="AT74" s="25"/>
      <c r="AU74" s="49"/>
      <c r="AV74" s="25"/>
      <c r="AW74" s="49"/>
      <c r="AX74" s="25"/>
      <c r="AY74" s="47"/>
      <c r="BA74" s="24"/>
      <c r="BB74" s="49"/>
      <c r="BC74" s="25"/>
      <c r="BD74" s="49"/>
      <c r="BE74" s="24"/>
      <c r="BF74" s="48"/>
      <c r="BG74" s="25"/>
      <c r="BH74" s="27"/>
      <c r="BJ74" s="24"/>
      <c r="BK74" s="48"/>
      <c r="BL74" s="25"/>
      <c r="BM74" s="48"/>
      <c r="BN74" s="25"/>
      <c r="BO74" s="48"/>
      <c r="BP74" s="25"/>
      <c r="BQ74" s="27"/>
      <c r="BS74" s="24"/>
      <c r="BT74" s="48"/>
      <c r="BU74" s="25"/>
      <c r="BV74" s="48"/>
      <c r="BW74" s="25"/>
      <c r="BX74" s="48"/>
      <c r="BY74" s="25"/>
      <c r="BZ74" s="27"/>
      <c r="CB74" s="24"/>
      <c r="CC74" s="49"/>
      <c r="CD74" s="25"/>
      <c r="CE74" s="49"/>
      <c r="CF74" s="25"/>
      <c r="CG74" s="49"/>
      <c r="CH74" s="25"/>
      <c r="CI74" s="47"/>
      <c r="CK74" s="24"/>
      <c r="CL74" s="49"/>
      <c r="CM74" s="25"/>
      <c r="CN74" s="49"/>
      <c r="CO74" s="25"/>
      <c r="CP74" s="49"/>
      <c r="CQ74" s="25"/>
      <c r="CR74" s="47"/>
      <c r="CT74" s="24"/>
      <c r="CU74" s="49"/>
      <c r="CV74" s="25"/>
      <c r="CW74" s="47"/>
      <c r="CX74" s="25"/>
      <c r="CY74" s="48"/>
      <c r="CZ74" s="25"/>
      <c r="DA74" s="27"/>
      <c r="DC74" s="50"/>
      <c r="DD74" s="170"/>
      <c r="DE74" s="27"/>
    </row>
    <row r="75" spans="2:113" ht="15" customHeight="1">
      <c r="M75" s="32"/>
      <c r="N75" s="29"/>
      <c r="O75" s="30"/>
      <c r="Q75" s="32"/>
      <c r="R75" s="29"/>
      <c r="S75" s="29"/>
      <c r="T75" s="29"/>
      <c r="U75" s="29"/>
      <c r="V75" s="29"/>
      <c r="W75" s="29"/>
      <c r="X75" s="30"/>
      <c r="Z75" s="32"/>
      <c r="AA75" s="29"/>
      <c r="AB75" s="29"/>
      <c r="AC75" s="29"/>
      <c r="AD75" s="29"/>
      <c r="AE75" s="29"/>
      <c r="AF75" s="29"/>
      <c r="AG75" s="30"/>
      <c r="AI75" s="32"/>
      <c r="AJ75" s="29"/>
      <c r="AK75" s="29"/>
      <c r="AL75" s="29"/>
      <c r="AM75" s="29"/>
      <c r="AN75" s="29"/>
      <c r="AO75" s="29"/>
      <c r="AP75" s="30"/>
      <c r="AR75" s="32"/>
      <c r="AS75" s="29"/>
      <c r="AT75" s="29"/>
      <c r="AU75" s="29"/>
      <c r="AV75" s="29"/>
      <c r="AW75" s="29"/>
      <c r="AX75" s="29"/>
      <c r="AY75" s="30"/>
      <c r="BA75" s="32"/>
      <c r="BB75" s="29"/>
      <c r="BC75" s="29"/>
      <c r="BD75" s="29"/>
      <c r="BE75" s="32"/>
      <c r="BF75" s="29"/>
      <c r="BG75" s="29"/>
      <c r="BH75" s="30"/>
      <c r="BJ75" s="32"/>
      <c r="BK75" s="29"/>
      <c r="BL75" s="29"/>
      <c r="BM75" s="29"/>
      <c r="BN75" s="29"/>
      <c r="BO75" s="29"/>
      <c r="BP75" s="29"/>
      <c r="BQ75" s="30"/>
      <c r="BS75" s="32"/>
      <c r="BT75" s="29"/>
      <c r="BU75" s="29"/>
      <c r="BV75" s="29"/>
      <c r="BW75" s="29"/>
      <c r="BX75" s="29"/>
      <c r="BY75" s="29"/>
      <c r="BZ75" s="30"/>
      <c r="CB75" s="32"/>
      <c r="CC75" s="29"/>
      <c r="CD75" s="29"/>
      <c r="CE75" s="29"/>
      <c r="CF75" s="29"/>
      <c r="CG75" s="29"/>
      <c r="CH75" s="29"/>
      <c r="CI75" s="30"/>
      <c r="CK75" s="32"/>
      <c r="CL75" s="29"/>
      <c r="CM75" s="29"/>
      <c r="CN75" s="29"/>
      <c r="CO75" s="29"/>
      <c r="CP75" s="29"/>
      <c r="CQ75" s="29"/>
      <c r="CR75" s="30"/>
      <c r="CT75" s="32"/>
      <c r="CU75" s="29"/>
      <c r="CV75" s="29"/>
      <c r="CW75" s="30"/>
      <c r="CX75" s="29"/>
      <c r="CY75" s="29"/>
      <c r="CZ75" s="29"/>
      <c r="DA75" s="30"/>
      <c r="DC75" s="32"/>
      <c r="DD75" s="169"/>
      <c r="DE75" s="30"/>
    </row>
    <row r="76" spans="2:113" ht="15" customHeight="1" thickBot="1">
      <c r="M76" s="40"/>
      <c r="N76" s="38"/>
      <c r="O76" s="54"/>
      <c r="Q76" s="40"/>
      <c r="R76" s="38"/>
      <c r="S76" s="52"/>
      <c r="T76" s="38"/>
      <c r="U76" s="52"/>
      <c r="V76" s="38"/>
      <c r="W76" s="52"/>
      <c r="X76" s="39"/>
      <c r="Z76" s="40"/>
      <c r="AA76" s="38"/>
      <c r="AB76" s="52"/>
      <c r="AC76" s="38"/>
      <c r="AD76" s="52"/>
      <c r="AE76" s="38"/>
      <c r="AF76" s="52"/>
      <c r="AG76" s="39"/>
      <c r="AI76" s="51"/>
      <c r="AJ76" s="38"/>
      <c r="AK76" s="53"/>
      <c r="AL76" s="38"/>
      <c r="AM76" s="53"/>
      <c r="AN76" s="38"/>
      <c r="AO76" s="53"/>
      <c r="AP76" s="39"/>
      <c r="AR76" s="51"/>
      <c r="AS76" s="38"/>
      <c r="AT76" s="53"/>
      <c r="AU76" s="38"/>
      <c r="AV76" s="53"/>
      <c r="AW76" s="38"/>
      <c r="AX76" s="53"/>
      <c r="AY76" s="39"/>
      <c r="BA76" s="51"/>
      <c r="BB76" s="38"/>
      <c r="BC76" s="53"/>
      <c r="BD76" s="38"/>
      <c r="BE76" s="40"/>
      <c r="BF76" s="38"/>
      <c r="BG76" s="52"/>
      <c r="BH76" s="39"/>
      <c r="BJ76" s="40"/>
      <c r="BK76" s="38"/>
      <c r="BL76" s="52"/>
      <c r="BM76" s="38"/>
      <c r="BN76" s="52"/>
      <c r="BO76" s="38"/>
      <c r="BP76" s="52"/>
      <c r="BQ76" s="39"/>
      <c r="BS76" s="40"/>
      <c r="BT76" s="38"/>
      <c r="BU76" s="52"/>
      <c r="BV76" s="38"/>
      <c r="BW76" s="52"/>
      <c r="BX76" s="38"/>
      <c r="BY76" s="52"/>
      <c r="BZ76" s="39"/>
      <c r="CB76" s="51"/>
      <c r="CC76" s="38"/>
      <c r="CD76" s="53"/>
      <c r="CE76" s="38"/>
      <c r="CF76" s="53"/>
      <c r="CG76" s="38"/>
      <c r="CH76" s="53"/>
      <c r="CI76" s="39"/>
      <c r="CK76" s="51"/>
      <c r="CL76" s="38"/>
      <c r="CM76" s="53"/>
      <c r="CN76" s="38"/>
      <c r="CO76" s="53"/>
      <c r="CP76" s="38"/>
      <c r="CQ76" s="53"/>
      <c r="CR76" s="39"/>
      <c r="CT76" s="51"/>
      <c r="CU76" s="38"/>
      <c r="CV76" s="53"/>
      <c r="CW76" s="39"/>
      <c r="CX76" s="52"/>
      <c r="CY76" s="38"/>
      <c r="CZ76" s="52"/>
      <c r="DA76" s="39"/>
      <c r="DC76" s="40"/>
      <c r="DD76" s="171"/>
      <c r="DE76" s="54"/>
    </row>
    <row r="77" spans="2:113" ht="15" customHeight="1"/>
    <row r="78" spans="2:113" ht="15" customHeight="1">
      <c r="M78" s="655" t="s">
        <v>322</v>
      </c>
      <c r="N78" s="656"/>
      <c r="O78" s="656"/>
      <c r="P78" s="656"/>
      <c r="Q78" s="656"/>
      <c r="R78" s="656"/>
      <c r="S78" s="656"/>
      <c r="T78" s="656"/>
      <c r="U78" s="656"/>
      <c r="V78" s="656"/>
      <c r="W78" s="656"/>
      <c r="X78" s="656"/>
      <c r="Y78" s="656"/>
      <c r="Z78" s="656"/>
      <c r="AA78" s="656"/>
      <c r="AB78" s="656"/>
      <c r="AC78" s="656"/>
      <c r="AD78" s="656"/>
      <c r="AE78" s="656"/>
      <c r="AF78" s="656"/>
      <c r="AG78" s="657"/>
      <c r="AH78" s="166"/>
      <c r="AI78" s="655" t="s">
        <v>272</v>
      </c>
      <c r="AJ78" s="656"/>
      <c r="AK78" s="656"/>
      <c r="AL78" s="656"/>
      <c r="AM78" s="656"/>
      <c r="AN78" s="656"/>
      <c r="AO78" s="656"/>
      <c r="AP78" s="656"/>
      <c r="AQ78" s="656"/>
      <c r="AR78" s="656"/>
      <c r="AS78" s="656"/>
      <c r="AT78" s="656"/>
      <c r="AU78" s="656"/>
      <c r="AV78" s="656"/>
      <c r="AW78" s="656"/>
      <c r="AX78" s="656"/>
      <c r="AY78" s="656"/>
      <c r="AZ78" s="656"/>
      <c r="BA78" s="656"/>
      <c r="BB78" s="656"/>
      <c r="BC78" s="657"/>
      <c r="BD78" s="166"/>
      <c r="BE78" s="664" t="s">
        <v>323</v>
      </c>
      <c r="BF78" s="665"/>
      <c r="BG78" s="665"/>
      <c r="BH78" s="665"/>
      <c r="BI78" s="665"/>
      <c r="BJ78" s="665"/>
      <c r="BK78" s="665"/>
      <c r="BL78" s="665"/>
      <c r="BM78" s="665"/>
      <c r="BN78" s="665"/>
      <c r="BO78" s="665"/>
      <c r="BP78" s="665"/>
      <c r="BQ78" s="665"/>
      <c r="BR78" s="665"/>
      <c r="BS78" s="665"/>
      <c r="BT78" s="665"/>
      <c r="BU78" s="665"/>
      <c r="BV78" s="665"/>
      <c r="BW78" s="665"/>
      <c r="BX78" s="665"/>
      <c r="BY78" s="665"/>
      <c r="BZ78" s="666"/>
      <c r="CA78" s="166"/>
      <c r="CB78" s="664" t="s">
        <v>270</v>
      </c>
      <c r="CC78" s="665"/>
      <c r="CD78" s="665"/>
      <c r="CE78" s="665"/>
      <c r="CF78" s="665"/>
      <c r="CG78" s="665"/>
      <c r="CH78" s="665"/>
      <c r="CI78" s="665"/>
      <c r="CJ78" s="665"/>
      <c r="CK78" s="665"/>
      <c r="CL78" s="665"/>
      <c r="CM78" s="665"/>
      <c r="CN78" s="665"/>
      <c r="CO78" s="665"/>
      <c r="CP78" s="665"/>
      <c r="CQ78" s="665"/>
      <c r="CR78" s="665"/>
      <c r="CS78" s="665"/>
      <c r="CT78" s="665"/>
      <c r="CU78" s="665"/>
      <c r="CV78" s="665"/>
      <c r="CW78" s="666"/>
      <c r="CX78" s="166"/>
      <c r="CY78" s="166"/>
      <c r="CZ78" s="166"/>
      <c r="DA78" s="46"/>
      <c r="DB78" s="55"/>
      <c r="DC78" s="55"/>
      <c r="DD78" s="55"/>
      <c r="DE78" s="55"/>
      <c r="DF78" s="55"/>
    </row>
    <row r="79" spans="2:113" ht="15" customHeight="1">
      <c r="M79" s="658"/>
      <c r="N79" s="659"/>
      <c r="O79" s="659"/>
      <c r="P79" s="659"/>
      <c r="Q79" s="659"/>
      <c r="R79" s="659"/>
      <c r="S79" s="659"/>
      <c r="T79" s="659"/>
      <c r="U79" s="659"/>
      <c r="V79" s="659"/>
      <c r="W79" s="659"/>
      <c r="X79" s="659"/>
      <c r="Y79" s="659"/>
      <c r="Z79" s="659"/>
      <c r="AA79" s="659"/>
      <c r="AB79" s="659"/>
      <c r="AC79" s="659"/>
      <c r="AD79" s="659"/>
      <c r="AE79" s="659"/>
      <c r="AF79" s="659"/>
      <c r="AG79" s="660"/>
      <c r="AH79" s="166"/>
      <c r="AI79" s="658"/>
      <c r="AJ79" s="659"/>
      <c r="AK79" s="659"/>
      <c r="AL79" s="659"/>
      <c r="AM79" s="659"/>
      <c r="AN79" s="659"/>
      <c r="AO79" s="659"/>
      <c r="AP79" s="659"/>
      <c r="AQ79" s="659"/>
      <c r="AR79" s="659"/>
      <c r="AS79" s="659"/>
      <c r="AT79" s="659"/>
      <c r="AU79" s="659"/>
      <c r="AV79" s="659"/>
      <c r="AW79" s="659"/>
      <c r="AX79" s="659"/>
      <c r="AY79" s="659"/>
      <c r="AZ79" s="659"/>
      <c r="BA79" s="659"/>
      <c r="BB79" s="659"/>
      <c r="BC79" s="660"/>
      <c r="BD79" s="166"/>
      <c r="BE79" s="667"/>
      <c r="BF79" s="668"/>
      <c r="BG79" s="668"/>
      <c r="BH79" s="668"/>
      <c r="BI79" s="668"/>
      <c r="BJ79" s="668"/>
      <c r="BK79" s="668"/>
      <c r="BL79" s="668"/>
      <c r="BM79" s="668"/>
      <c r="BN79" s="668"/>
      <c r="BO79" s="668"/>
      <c r="BP79" s="668"/>
      <c r="BQ79" s="668"/>
      <c r="BR79" s="668"/>
      <c r="BS79" s="668"/>
      <c r="BT79" s="668"/>
      <c r="BU79" s="668"/>
      <c r="BV79" s="668"/>
      <c r="BW79" s="668"/>
      <c r="BX79" s="668"/>
      <c r="BY79" s="668"/>
      <c r="BZ79" s="669"/>
      <c r="CA79" s="166"/>
      <c r="CB79" s="667"/>
      <c r="CC79" s="668"/>
      <c r="CD79" s="668"/>
      <c r="CE79" s="668"/>
      <c r="CF79" s="668"/>
      <c r="CG79" s="668"/>
      <c r="CH79" s="668"/>
      <c r="CI79" s="668"/>
      <c r="CJ79" s="668"/>
      <c r="CK79" s="668"/>
      <c r="CL79" s="668"/>
      <c r="CM79" s="668"/>
      <c r="CN79" s="668"/>
      <c r="CO79" s="668"/>
      <c r="CP79" s="668"/>
      <c r="CQ79" s="668"/>
      <c r="CR79" s="668"/>
      <c r="CS79" s="668"/>
      <c r="CT79" s="668"/>
      <c r="CU79" s="668"/>
      <c r="CV79" s="668"/>
      <c r="CW79" s="669"/>
      <c r="CX79" s="166"/>
      <c r="CY79" s="166"/>
      <c r="CZ79" s="166"/>
      <c r="DA79" s="46"/>
      <c r="DB79" s="55"/>
      <c r="DC79" s="55"/>
      <c r="DD79" s="55"/>
      <c r="DE79" s="55"/>
      <c r="DF79" s="55"/>
    </row>
    <row r="80" spans="2:113" ht="15" customHeight="1">
      <c r="M80" s="658"/>
      <c r="N80" s="659"/>
      <c r="O80" s="659"/>
      <c r="P80" s="659"/>
      <c r="Q80" s="659"/>
      <c r="R80" s="659"/>
      <c r="S80" s="659"/>
      <c r="T80" s="659"/>
      <c r="U80" s="659"/>
      <c r="V80" s="659"/>
      <c r="W80" s="659"/>
      <c r="X80" s="659"/>
      <c r="Y80" s="659"/>
      <c r="Z80" s="659"/>
      <c r="AA80" s="659"/>
      <c r="AB80" s="659"/>
      <c r="AC80" s="659"/>
      <c r="AD80" s="659"/>
      <c r="AE80" s="659"/>
      <c r="AF80" s="659"/>
      <c r="AG80" s="660"/>
      <c r="AH80" s="166"/>
      <c r="AI80" s="658"/>
      <c r="AJ80" s="659"/>
      <c r="AK80" s="659"/>
      <c r="AL80" s="659"/>
      <c r="AM80" s="659"/>
      <c r="AN80" s="659"/>
      <c r="AO80" s="659"/>
      <c r="AP80" s="659"/>
      <c r="AQ80" s="659"/>
      <c r="AR80" s="659"/>
      <c r="AS80" s="659"/>
      <c r="AT80" s="659"/>
      <c r="AU80" s="659"/>
      <c r="AV80" s="659"/>
      <c r="AW80" s="659"/>
      <c r="AX80" s="659"/>
      <c r="AY80" s="659"/>
      <c r="AZ80" s="659"/>
      <c r="BA80" s="659"/>
      <c r="BB80" s="659"/>
      <c r="BC80" s="660"/>
      <c r="BD80" s="166"/>
      <c r="BE80" s="667"/>
      <c r="BF80" s="668"/>
      <c r="BG80" s="668"/>
      <c r="BH80" s="668"/>
      <c r="BI80" s="668"/>
      <c r="BJ80" s="668"/>
      <c r="BK80" s="668"/>
      <c r="BL80" s="668"/>
      <c r="BM80" s="668"/>
      <c r="BN80" s="668"/>
      <c r="BO80" s="668"/>
      <c r="BP80" s="668"/>
      <c r="BQ80" s="668"/>
      <c r="BR80" s="668"/>
      <c r="BS80" s="668"/>
      <c r="BT80" s="668"/>
      <c r="BU80" s="668"/>
      <c r="BV80" s="668"/>
      <c r="BW80" s="668"/>
      <c r="BX80" s="668"/>
      <c r="BY80" s="668"/>
      <c r="BZ80" s="669"/>
      <c r="CA80" s="166"/>
      <c r="CB80" s="667"/>
      <c r="CC80" s="668"/>
      <c r="CD80" s="668"/>
      <c r="CE80" s="668"/>
      <c r="CF80" s="668"/>
      <c r="CG80" s="668"/>
      <c r="CH80" s="668"/>
      <c r="CI80" s="668"/>
      <c r="CJ80" s="668"/>
      <c r="CK80" s="668"/>
      <c r="CL80" s="668"/>
      <c r="CM80" s="668"/>
      <c r="CN80" s="668"/>
      <c r="CO80" s="668"/>
      <c r="CP80" s="668"/>
      <c r="CQ80" s="668"/>
      <c r="CR80" s="668"/>
      <c r="CS80" s="668"/>
      <c r="CT80" s="668"/>
      <c r="CU80" s="668"/>
      <c r="CV80" s="668"/>
      <c r="CW80" s="669"/>
      <c r="CX80" s="166"/>
      <c r="CY80" s="166"/>
      <c r="CZ80" s="166"/>
      <c r="DA80" s="46"/>
      <c r="DB80" s="55"/>
      <c r="DC80" s="55"/>
      <c r="DD80" s="55"/>
      <c r="DE80" s="55"/>
      <c r="DF80" s="55"/>
    </row>
    <row r="81" spans="2:116" ht="15" customHeight="1">
      <c r="B81" s="673" t="s">
        <v>329</v>
      </c>
      <c r="C81" s="674"/>
      <c r="D81" s="674"/>
      <c r="E81" s="674"/>
      <c r="F81" s="674"/>
      <c r="G81" s="674"/>
      <c r="H81" s="674"/>
      <c r="I81" s="675"/>
      <c r="M81" s="658"/>
      <c r="N81" s="659"/>
      <c r="O81" s="659"/>
      <c r="P81" s="659"/>
      <c r="Q81" s="659"/>
      <c r="R81" s="659"/>
      <c r="S81" s="659"/>
      <c r="T81" s="659"/>
      <c r="U81" s="659"/>
      <c r="V81" s="659"/>
      <c r="W81" s="659"/>
      <c r="X81" s="659"/>
      <c r="Y81" s="659"/>
      <c r="Z81" s="659"/>
      <c r="AA81" s="659"/>
      <c r="AB81" s="659"/>
      <c r="AC81" s="659"/>
      <c r="AD81" s="659"/>
      <c r="AE81" s="659"/>
      <c r="AF81" s="659"/>
      <c r="AG81" s="660"/>
      <c r="AH81" s="166"/>
      <c r="AI81" s="658"/>
      <c r="AJ81" s="659"/>
      <c r="AK81" s="659"/>
      <c r="AL81" s="659"/>
      <c r="AM81" s="659"/>
      <c r="AN81" s="659"/>
      <c r="AO81" s="659"/>
      <c r="AP81" s="659"/>
      <c r="AQ81" s="659"/>
      <c r="AR81" s="659"/>
      <c r="AS81" s="659"/>
      <c r="AT81" s="659"/>
      <c r="AU81" s="659"/>
      <c r="AV81" s="659"/>
      <c r="AW81" s="659"/>
      <c r="AX81" s="659"/>
      <c r="AY81" s="659"/>
      <c r="AZ81" s="659"/>
      <c r="BA81" s="659"/>
      <c r="BB81" s="659"/>
      <c r="BC81" s="660"/>
      <c r="BD81" s="166"/>
      <c r="BE81" s="667"/>
      <c r="BF81" s="668"/>
      <c r="BG81" s="668"/>
      <c r="BH81" s="668"/>
      <c r="BI81" s="668"/>
      <c r="BJ81" s="668"/>
      <c r="BK81" s="668"/>
      <c r="BL81" s="668"/>
      <c r="BM81" s="668"/>
      <c r="BN81" s="668"/>
      <c r="BO81" s="668"/>
      <c r="BP81" s="668"/>
      <c r="BQ81" s="668"/>
      <c r="BR81" s="668"/>
      <c r="BS81" s="668"/>
      <c r="BT81" s="668"/>
      <c r="BU81" s="668"/>
      <c r="BV81" s="668"/>
      <c r="BW81" s="668"/>
      <c r="BX81" s="668"/>
      <c r="BY81" s="668"/>
      <c r="BZ81" s="669"/>
      <c r="CA81" s="166"/>
      <c r="CB81" s="667"/>
      <c r="CC81" s="668"/>
      <c r="CD81" s="668"/>
      <c r="CE81" s="668"/>
      <c r="CF81" s="668"/>
      <c r="CG81" s="668"/>
      <c r="CH81" s="668"/>
      <c r="CI81" s="668"/>
      <c r="CJ81" s="668"/>
      <c r="CK81" s="668"/>
      <c r="CL81" s="668"/>
      <c r="CM81" s="668"/>
      <c r="CN81" s="668"/>
      <c r="CO81" s="668"/>
      <c r="CP81" s="668"/>
      <c r="CQ81" s="668"/>
      <c r="CR81" s="668"/>
      <c r="CS81" s="668"/>
      <c r="CT81" s="668"/>
      <c r="CU81" s="668"/>
      <c r="CV81" s="668"/>
      <c r="CW81" s="669"/>
      <c r="CX81" s="166"/>
      <c r="CY81" s="166"/>
      <c r="CZ81" s="166"/>
      <c r="DA81" s="46"/>
      <c r="DB81" s="55"/>
      <c r="DC81" s="55"/>
      <c r="DD81" s="55"/>
      <c r="DE81" s="55"/>
      <c r="DF81" s="614" t="s">
        <v>328</v>
      </c>
      <c r="DG81" s="615"/>
      <c r="DH81" s="615"/>
      <c r="DI81" s="615"/>
      <c r="DJ81" s="615"/>
      <c r="DK81" s="615"/>
      <c r="DL81" s="616"/>
    </row>
    <row r="82" spans="2:116" ht="15" customHeight="1">
      <c r="B82" s="676"/>
      <c r="C82" s="677"/>
      <c r="D82" s="677"/>
      <c r="E82" s="677"/>
      <c r="F82" s="677"/>
      <c r="G82" s="677"/>
      <c r="H82" s="677"/>
      <c r="I82" s="678"/>
      <c r="M82" s="658"/>
      <c r="N82" s="659"/>
      <c r="O82" s="659"/>
      <c r="P82" s="659"/>
      <c r="Q82" s="659"/>
      <c r="R82" s="659"/>
      <c r="S82" s="659"/>
      <c r="T82" s="659"/>
      <c r="U82" s="659"/>
      <c r="V82" s="659"/>
      <c r="W82" s="659"/>
      <c r="X82" s="659"/>
      <c r="Y82" s="659"/>
      <c r="Z82" s="659"/>
      <c r="AA82" s="659"/>
      <c r="AB82" s="659"/>
      <c r="AC82" s="659"/>
      <c r="AD82" s="659"/>
      <c r="AE82" s="659"/>
      <c r="AF82" s="659"/>
      <c r="AG82" s="660"/>
      <c r="AH82" s="166"/>
      <c r="AI82" s="658"/>
      <c r="AJ82" s="659"/>
      <c r="AK82" s="659"/>
      <c r="AL82" s="659"/>
      <c r="AM82" s="659"/>
      <c r="AN82" s="659"/>
      <c r="AO82" s="659"/>
      <c r="AP82" s="659"/>
      <c r="AQ82" s="659"/>
      <c r="AR82" s="659"/>
      <c r="AS82" s="659"/>
      <c r="AT82" s="659"/>
      <c r="AU82" s="659"/>
      <c r="AV82" s="659"/>
      <c r="AW82" s="659"/>
      <c r="AX82" s="659"/>
      <c r="AY82" s="659"/>
      <c r="AZ82" s="659"/>
      <c r="BA82" s="659"/>
      <c r="BB82" s="659"/>
      <c r="BC82" s="660"/>
      <c r="BD82" s="166"/>
      <c r="BE82" s="667"/>
      <c r="BF82" s="668"/>
      <c r="BG82" s="668"/>
      <c r="BH82" s="668"/>
      <c r="BI82" s="668"/>
      <c r="BJ82" s="668"/>
      <c r="BK82" s="668"/>
      <c r="BL82" s="668"/>
      <c r="BM82" s="668"/>
      <c r="BN82" s="668"/>
      <c r="BO82" s="668"/>
      <c r="BP82" s="668"/>
      <c r="BQ82" s="668"/>
      <c r="BR82" s="668"/>
      <c r="BS82" s="668"/>
      <c r="BT82" s="668"/>
      <c r="BU82" s="668"/>
      <c r="BV82" s="668"/>
      <c r="BW82" s="668"/>
      <c r="BX82" s="668"/>
      <c r="BY82" s="668"/>
      <c r="BZ82" s="669"/>
      <c r="CA82" s="166"/>
      <c r="CB82" s="667"/>
      <c r="CC82" s="668"/>
      <c r="CD82" s="668"/>
      <c r="CE82" s="668"/>
      <c r="CF82" s="668"/>
      <c r="CG82" s="668"/>
      <c r="CH82" s="668"/>
      <c r="CI82" s="668"/>
      <c r="CJ82" s="668"/>
      <c r="CK82" s="668"/>
      <c r="CL82" s="668"/>
      <c r="CM82" s="668"/>
      <c r="CN82" s="668"/>
      <c r="CO82" s="668"/>
      <c r="CP82" s="668"/>
      <c r="CQ82" s="668"/>
      <c r="CR82" s="668"/>
      <c r="CS82" s="668"/>
      <c r="CT82" s="668"/>
      <c r="CU82" s="668"/>
      <c r="CV82" s="668"/>
      <c r="CW82" s="669"/>
      <c r="CX82" s="166"/>
      <c r="CY82" s="166"/>
      <c r="CZ82" s="166"/>
      <c r="DF82" s="617"/>
      <c r="DG82" s="618"/>
      <c r="DH82" s="618"/>
      <c r="DI82" s="618"/>
      <c r="DJ82" s="618"/>
      <c r="DK82" s="618"/>
      <c r="DL82" s="619"/>
    </row>
    <row r="83" spans="2:116" ht="15" customHeight="1">
      <c r="B83" s="676"/>
      <c r="C83" s="677"/>
      <c r="D83" s="677"/>
      <c r="E83" s="677"/>
      <c r="F83" s="677"/>
      <c r="G83" s="677"/>
      <c r="H83" s="677"/>
      <c r="I83" s="678"/>
      <c r="M83" s="661"/>
      <c r="N83" s="662"/>
      <c r="O83" s="662"/>
      <c r="P83" s="662"/>
      <c r="Q83" s="662"/>
      <c r="R83" s="662"/>
      <c r="S83" s="662"/>
      <c r="T83" s="662"/>
      <c r="U83" s="662"/>
      <c r="V83" s="662"/>
      <c r="W83" s="662"/>
      <c r="X83" s="662"/>
      <c r="Y83" s="662"/>
      <c r="Z83" s="662"/>
      <c r="AA83" s="662"/>
      <c r="AB83" s="662"/>
      <c r="AC83" s="662"/>
      <c r="AD83" s="662"/>
      <c r="AE83" s="662"/>
      <c r="AF83" s="662"/>
      <c r="AG83" s="663"/>
      <c r="AH83" s="166"/>
      <c r="AI83" s="661"/>
      <c r="AJ83" s="662"/>
      <c r="AK83" s="662"/>
      <c r="AL83" s="662"/>
      <c r="AM83" s="662"/>
      <c r="AN83" s="662"/>
      <c r="AO83" s="662"/>
      <c r="AP83" s="662"/>
      <c r="AQ83" s="662"/>
      <c r="AR83" s="662"/>
      <c r="AS83" s="662"/>
      <c r="AT83" s="662"/>
      <c r="AU83" s="662"/>
      <c r="AV83" s="662"/>
      <c r="AW83" s="662"/>
      <c r="AX83" s="662"/>
      <c r="AY83" s="662"/>
      <c r="AZ83" s="662"/>
      <c r="BA83" s="662"/>
      <c r="BB83" s="662"/>
      <c r="BC83" s="663"/>
      <c r="BD83" s="166"/>
      <c r="BE83" s="670"/>
      <c r="BF83" s="671"/>
      <c r="BG83" s="671"/>
      <c r="BH83" s="671"/>
      <c r="BI83" s="671"/>
      <c r="BJ83" s="671"/>
      <c r="BK83" s="671"/>
      <c r="BL83" s="671"/>
      <c r="BM83" s="671"/>
      <c r="BN83" s="671"/>
      <c r="BO83" s="671"/>
      <c r="BP83" s="671"/>
      <c r="BQ83" s="671"/>
      <c r="BR83" s="671"/>
      <c r="BS83" s="671"/>
      <c r="BT83" s="671"/>
      <c r="BU83" s="671"/>
      <c r="BV83" s="671"/>
      <c r="BW83" s="671"/>
      <c r="BX83" s="671"/>
      <c r="BY83" s="671"/>
      <c r="BZ83" s="672"/>
      <c r="CA83" s="166"/>
      <c r="CB83" s="670"/>
      <c r="CC83" s="671"/>
      <c r="CD83" s="671"/>
      <c r="CE83" s="671"/>
      <c r="CF83" s="671"/>
      <c r="CG83" s="671"/>
      <c r="CH83" s="671"/>
      <c r="CI83" s="671"/>
      <c r="CJ83" s="671"/>
      <c r="CK83" s="671"/>
      <c r="CL83" s="671"/>
      <c r="CM83" s="671"/>
      <c r="CN83" s="671"/>
      <c r="CO83" s="671"/>
      <c r="CP83" s="671"/>
      <c r="CQ83" s="671"/>
      <c r="CR83" s="671"/>
      <c r="CS83" s="671"/>
      <c r="CT83" s="671"/>
      <c r="CU83" s="671"/>
      <c r="CV83" s="671"/>
      <c r="CW83" s="672"/>
      <c r="CX83" s="166"/>
      <c r="CY83" s="166"/>
      <c r="CZ83" s="166"/>
      <c r="DF83" s="617"/>
      <c r="DG83" s="618"/>
      <c r="DH83" s="618"/>
      <c r="DI83" s="618"/>
      <c r="DJ83" s="618"/>
      <c r="DK83" s="618"/>
      <c r="DL83" s="619"/>
    </row>
    <row r="84" spans="2:116" ht="15" customHeight="1">
      <c r="B84" s="679"/>
      <c r="C84" s="680"/>
      <c r="D84" s="680"/>
      <c r="E84" s="680"/>
      <c r="F84" s="680"/>
      <c r="G84" s="680"/>
      <c r="H84" s="680"/>
      <c r="I84" s="681"/>
      <c r="DF84" s="617"/>
      <c r="DG84" s="618"/>
      <c r="DH84" s="618"/>
      <c r="DI84" s="618"/>
      <c r="DJ84" s="618"/>
      <c r="DK84" s="618"/>
      <c r="DL84" s="619"/>
    </row>
    <row r="85" spans="2:116" ht="15" customHeight="1">
      <c r="AZ85" s="692" t="s">
        <v>379</v>
      </c>
      <c r="BA85" s="692"/>
      <c r="BB85" s="692"/>
      <c r="BC85" s="692"/>
      <c r="BD85" s="692"/>
      <c r="BE85" s="692"/>
      <c r="BF85" s="692"/>
      <c r="BG85" s="692"/>
      <c r="BH85" s="692"/>
      <c r="BI85" s="692"/>
      <c r="BJ85" s="692"/>
      <c r="BK85" s="692"/>
      <c r="BL85" s="692"/>
      <c r="BM85" s="692"/>
      <c r="BN85" s="692"/>
      <c r="BO85" s="692"/>
      <c r="BP85" s="692"/>
      <c r="BQ85" s="692"/>
      <c r="DF85" s="617"/>
      <c r="DG85" s="618"/>
      <c r="DH85" s="618"/>
      <c r="DI85" s="618"/>
      <c r="DJ85" s="618"/>
      <c r="DK85" s="618"/>
      <c r="DL85" s="619"/>
    </row>
    <row r="86" spans="2:116" ht="15" customHeight="1">
      <c r="AZ86" s="692"/>
      <c r="BA86" s="692"/>
      <c r="BB86" s="692"/>
      <c r="BC86" s="692"/>
      <c r="BD86" s="692"/>
      <c r="BE86" s="692"/>
      <c r="BF86" s="692"/>
      <c r="BG86" s="692"/>
      <c r="BH86" s="692"/>
      <c r="BI86" s="692"/>
      <c r="BJ86" s="692"/>
      <c r="BK86" s="692"/>
      <c r="BL86" s="692"/>
      <c r="BM86" s="692"/>
      <c r="BN86" s="692"/>
      <c r="BO86" s="692"/>
      <c r="BP86" s="692"/>
      <c r="BQ86" s="692"/>
      <c r="DF86" s="617"/>
      <c r="DG86" s="618"/>
      <c r="DH86" s="618"/>
      <c r="DI86" s="618"/>
      <c r="DJ86" s="618"/>
      <c r="DK86" s="618"/>
      <c r="DL86" s="619"/>
    </row>
    <row r="87" spans="2:116" ht="15" customHeight="1">
      <c r="AZ87" s="692"/>
      <c r="BA87" s="692"/>
      <c r="BB87" s="692"/>
      <c r="BC87" s="692"/>
      <c r="BD87" s="692"/>
      <c r="BE87" s="692"/>
      <c r="BF87" s="692"/>
      <c r="BG87" s="692"/>
      <c r="BH87" s="692"/>
      <c r="BI87" s="692"/>
      <c r="BJ87" s="692"/>
      <c r="BK87" s="692"/>
      <c r="BL87" s="692"/>
      <c r="BM87" s="692"/>
      <c r="BN87" s="692"/>
      <c r="BO87" s="692"/>
      <c r="BP87" s="692"/>
      <c r="BQ87" s="692"/>
      <c r="DF87" s="620"/>
      <c r="DG87" s="621"/>
      <c r="DH87" s="621"/>
      <c r="DI87" s="621"/>
      <c r="DJ87" s="621"/>
      <c r="DK87" s="621"/>
      <c r="DL87" s="622"/>
    </row>
    <row r="88" spans="2:116" ht="15" customHeight="1">
      <c r="AZ88" s="692"/>
      <c r="BA88" s="692"/>
      <c r="BB88" s="692"/>
      <c r="BC88" s="692"/>
      <c r="BD88" s="692"/>
      <c r="BE88" s="692"/>
      <c r="BF88" s="692"/>
      <c r="BG88" s="692"/>
      <c r="BH88" s="692"/>
      <c r="BI88" s="692"/>
      <c r="BJ88" s="692"/>
      <c r="BK88" s="692"/>
      <c r="BL88" s="692"/>
      <c r="BM88" s="692"/>
      <c r="BN88" s="692"/>
      <c r="BO88" s="692"/>
      <c r="BP88" s="692"/>
      <c r="BQ88" s="692"/>
    </row>
    <row r="89" spans="2:116" ht="15" customHeight="1">
      <c r="AZ89" s="692"/>
      <c r="BA89" s="692"/>
      <c r="BB89" s="692"/>
      <c r="BC89" s="692"/>
      <c r="BD89" s="692"/>
      <c r="BE89" s="692"/>
      <c r="BF89" s="692"/>
      <c r="BG89" s="692"/>
      <c r="BH89" s="692"/>
      <c r="BI89" s="692"/>
      <c r="BJ89" s="692"/>
      <c r="BK89" s="692"/>
      <c r="BL89" s="692"/>
      <c r="BM89" s="692"/>
      <c r="BN89" s="692"/>
      <c r="BO89" s="692"/>
      <c r="BP89" s="692"/>
      <c r="BQ89" s="692"/>
    </row>
    <row r="90" spans="2:116" ht="15" customHeight="1"/>
    <row r="91" spans="2:116" ht="15" customHeight="1"/>
    <row r="92" spans="2:116" ht="19.5" customHeight="1" thickBot="1">
      <c r="AY92" s="634" t="s">
        <v>268</v>
      </c>
      <c r="AZ92" s="635"/>
      <c r="BA92" s="635"/>
      <c r="BB92" s="635"/>
      <c r="BC92" s="635"/>
      <c r="BD92" s="635"/>
      <c r="BE92" s="635"/>
      <c r="BF92" s="635"/>
      <c r="BG92" s="635"/>
      <c r="BH92" s="635"/>
      <c r="BI92" s="635"/>
      <c r="BJ92" s="635"/>
      <c r="BK92" s="635"/>
      <c r="BL92" s="635"/>
      <c r="BM92" s="635"/>
      <c r="BN92" s="635"/>
      <c r="BO92" s="635"/>
      <c r="BP92" s="635"/>
      <c r="BQ92" s="635"/>
      <c r="BR92" s="636"/>
    </row>
    <row r="93" spans="2:116" ht="19.5" customHeight="1" thickTop="1" thickBot="1">
      <c r="AY93" s="637"/>
      <c r="AZ93" s="638"/>
      <c r="BA93" s="638"/>
      <c r="BB93" s="638"/>
      <c r="BC93" s="638"/>
      <c r="BD93" s="638"/>
      <c r="BE93" s="638"/>
      <c r="BF93" s="638"/>
      <c r="BG93" s="638"/>
      <c r="BH93" s="638"/>
      <c r="BI93" s="638"/>
      <c r="BJ93" s="638"/>
      <c r="BK93" s="638"/>
      <c r="BL93" s="638"/>
      <c r="BM93" s="638"/>
      <c r="BN93" s="638"/>
      <c r="BO93" s="638"/>
      <c r="BP93" s="638"/>
      <c r="BQ93" s="638"/>
      <c r="BR93" s="639"/>
    </row>
    <row r="94" spans="2:116" ht="19.5" customHeight="1" thickTop="1">
      <c r="AY94" s="640"/>
      <c r="AZ94" s="641"/>
      <c r="BA94" s="641"/>
      <c r="BB94" s="641"/>
      <c r="BC94" s="641"/>
      <c r="BD94" s="641"/>
      <c r="BE94" s="641"/>
      <c r="BF94" s="641"/>
      <c r="BG94" s="641"/>
      <c r="BH94" s="641"/>
      <c r="BI94" s="641"/>
      <c r="BJ94" s="641"/>
      <c r="BK94" s="641"/>
      <c r="BL94" s="641"/>
      <c r="BM94" s="641"/>
      <c r="BN94" s="641"/>
      <c r="BO94" s="641"/>
      <c r="BP94" s="641"/>
      <c r="BQ94" s="641"/>
      <c r="BR94" s="642"/>
    </row>
    <row r="95" spans="2:116" ht="19.5" customHeight="1"/>
    <row r="96" spans="2:116" ht="19.5" customHeight="1"/>
    <row r="97" spans="53:69" ht="19.5" customHeight="1">
      <c r="BA97" s="632" t="s">
        <v>276</v>
      </c>
      <c r="BB97" s="632"/>
      <c r="BC97" s="632"/>
      <c r="BD97" s="632"/>
      <c r="BE97" s="632"/>
      <c r="BF97" s="632"/>
      <c r="BG97" s="632"/>
      <c r="BH97" s="632"/>
      <c r="BI97" s="632"/>
      <c r="BJ97" s="632"/>
      <c r="BK97" s="632"/>
      <c r="BL97" s="632"/>
      <c r="BM97" s="632"/>
      <c r="BN97" s="632"/>
      <c r="BO97" s="632"/>
      <c r="BP97" s="632"/>
      <c r="BQ97" s="632"/>
    </row>
    <row r="98" spans="53:69" ht="19.5" customHeight="1">
      <c r="BA98" s="632"/>
      <c r="BB98" s="632"/>
      <c r="BC98" s="632"/>
      <c r="BD98" s="632"/>
      <c r="BE98" s="632"/>
      <c r="BF98" s="632"/>
      <c r="BG98" s="632"/>
      <c r="BH98" s="632"/>
      <c r="BI98" s="632"/>
      <c r="BJ98" s="632"/>
      <c r="BK98" s="632"/>
      <c r="BL98" s="632"/>
      <c r="BM98" s="632"/>
      <c r="BN98" s="632"/>
      <c r="BO98" s="632"/>
      <c r="BP98" s="632"/>
      <c r="BQ98" s="632"/>
    </row>
    <row r="99" spans="53:69" ht="19.5" customHeight="1">
      <c r="BA99" s="632"/>
      <c r="BB99" s="632"/>
      <c r="BC99" s="632"/>
      <c r="BD99" s="632"/>
      <c r="BE99" s="632"/>
      <c r="BF99" s="632"/>
      <c r="BG99" s="632"/>
      <c r="BH99" s="632"/>
      <c r="BI99" s="632"/>
      <c r="BJ99" s="632"/>
      <c r="BK99" s="632"/>
      <c r="BL99" s="632"/>
      <c r="BM99" s="632"/>
      <c r="BN99" s="632"/>
      <c r="BO99" s="632"/>
      <c r="BP99" s="632"/>
      <c r="BQ99" s="632"/>
    </row>
    <row r="100" spans="53:69" ht="19.5" customHeight="1"/>
    <row r="101" spans="53:69" ht="19.5" customHeight="1"/>
    <row r="102" spans="53:69" ht="19.5" customHeight="1"/>
    <row r="103" spans="53:69" ht="19.5" customHeight="1"/>
    <row r="104" spans="53:69" ht="19.5" customHeight="1"/>
    <row r="105" spans="53:69" ht="19.5" customHeight="1"/>
    <row r="106" spans="53:69" ht="19.5" customHeight="1"/>
    <row r="107" spans="53:69" ht="19.5" customHeight="1"/>
    <row r="108" spans="53:69" ht="19.5" customHeight="1"/>
    <row r="109" spans="53:69" ht="19.5" customHeight="1"/>
    <row r="110" spans="53:69" ht="19.5" customHeight="1"/>
    <row r="111" spans="53:69" ht="19.5" customHeight="1"/>
    <row r="112" spans="53:69"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sheetData>
  <mergeCells count="28">
    <mergeCell ref="AQ15:CB27"/>
    <mergeCell ref="B67:E72"/>
    <mergeCell ref="B11:E16"/>
    <mergeCell ref="AZ85:BQ89"/>
    <mergeCell ref="Z4:CQ7"/>
    <mergeCell ref="AG29:BH31"/>
    <mergeCell ref="AD38:AF53"/>
    <mergeCell ref="AG32:BH45"/>
    <mergeCell ref="AG46:BH59"/>
    <mergeCell ref="BI32:CQ59"/>
    <mergeCell ref="O57:T63"/>
    <mergeCell ref="O20:T55"/>
    <mergeCell ref="DF81:DL87"/>
    <mergeCell ref="A1:I5"/>
    <mergeCell ref="BA97:BQ99"/>
    <mergeCell ref="AJ62:CD68"/>
    <mergeCell ref="AY92:BR94"/>
    <mergeCell ref="AT9:BY13"/>
    <mergeCell ref="CY12:DD31"/>
    <mergeCell ref="CY34:DD53"/>
    <mergeCell ref="CY57:DD69"/>
    <mergeCell ref="AM69:CD72"/>
    <mergeCell ref="M78:AG83"/>
    <mergeCell ref="AI78:BC83"/>
    <mergeCell ref="BE78:BZ83"/>
    <mergeCell ref="CB78:CW83"/>
    <mergeCell ref="B81:I84"/>
    <mergeCell ref="O11:T18"/>
  </mergeCells>
  <phoneticPr fontId="1"/>
  <printOptions horizontalCentered="1"/>
  <pageMargins left="0.39370078740157483" right="0.39370078740157483" top="0.39370078740157483" bottom="0.39370078740157483" header="0.31496062992125984" footer="0.31496062992125984"/>
  <pageSetup paperSize="9" scale="35" orientation="landscape" horizontalDpi="360" verticalDpi="360" r:id="rId1"/>
  <headerFooter alignWithMargins="0">
    <oddHeader>&amp;C&amp;"Meiryo UI,標準"&amp;28&amp;A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R43"/>
  <sheetViews>
    <sheetView showGridLines="0" view="pageBreakPreview" topLeftCell="A13" zoomScaleNormal="100" zoomScaleSheetLayoutView="100" workbookViewId="0">
      <selection activeCell="U17" sqref="U17"/>
    </sheetView>
  </sheetViews>
  <sheetFormatPr defaultRowHeight="15.75"/>
  <cols>
    <col min="1" max="1" width="7.5" style="22" customWidth="1"/>
    <col min="2" max="2" width="5.25" style="22" customWidth="1"/>
    <col min="3" max="3" width="18.5" style="22" customWidth="1"/>
    <col min="4" max="4" width="10.625" style="22" customWidth="1"/>
    <col min="5" max="5" width="8.625" style="22" customWidth="1"/>
    <col min="6" max="6" width="5" style="22" customWidth="1"/>
    <col min="7" max="8" width="8.625" style="22" customWidth="1"/>
    <col min="9" max="9" width="5" style="22" customWidth="1"/>
    <col min="10" max="11" width="8.625" style="22" customWidth="1"/>
    <col min="12" max="12" width="5" style="22" customWidth="1"/>
    <col min="13" max="13" width="8.625" style="22" customWidth="1"/>
    <col min="14" max="14" width="3.375" style="22" customWidth="1"/>
    <col min="15" max="15" width="7.5" style="22" customWidth="1"/>
    <col min="16" max="16" width="5" style="22" customWidth="1"/>
    <col min="17" max="21" width="7.5" style="22" customWidth="1"/>
    <col min="22" max="240" width="9" style="22"/>
    <col min="241" max="241" width="1.75" style="22" customWidth="1"/>
    <col min="242" max="243" width="9" style="22"/>
    <col min="244" max="246" width="5.625" style="22" bestFit="1" customWidth="1"/>
    <col min="247" max="250" width="3.625" style="22" customWidth="1"/>
    <col min="251" max="251" width="5.625" style="22" bestFit="1" customWidth="1"/>
    <col min="252" max="254" width="5.625" style="22" customWidth="1"/>
    <col min="255" max="256" width="3.625" style="22" customWidth="1"/>
    <col min="257" max="257" width="5.625" style="22" bestFit="1" customWidth="1"/>
    <col min="258" max="261" width="3.625" style="22" customWidth="1"/>
    <col min="262" max="262" width="0.375" style="22" customWidth="1"/>
    <col min="263" max="263" width="7.875" style="22" customWidth="1"/>
    <col min="264" max="265" width="3.625" style="22" customWidth="1"/>
    <col min="266" max="496" width="9" style="22"/>
    <col min="497" max="497" width="1.75" style="22" customWidth="1"/>
    <col min="498" max="499" width="9" style="22"/>
    <col min="500" max="502" width="5.625" style="22" bestFit="1" customWidth="1"/>
    <col min="503" max="506" width="3.625" style="22" customWidth="1"/>
    <col min="507" max="507" width="5.625" style="22" bestFit="1" customWidth="1"/>
    <col min="508" max="510" width="5.625" style="22" customWidth="1"/>
    <col min="511" max="512" width="3.625" style="22" customWidth="1"/>
    <col min="513" max="513" width="5.625" style="22" bestFit="1" customWidth="1"/>
    <col min="514" max="517" width="3.625" style="22" customWidth="1"/>
    <col min="518" max="518" width="0.375" style="22" customWidth="1"/>
    <col min="519" max="519" width="7.875" style="22" customWidth="1"/>
    <col min="520" max="521" width="3.625" style="22" customWidth="1"/>
    <col min="522" max="752" width="9" style="22"/>
    <col min="753" max="753" width="1.75" style="22" customWidth="1"/>
    <col min="754" max="755" width="9" style="22"/>
    <col min="756" max="758" width="5.625" style="22" bestFit="1" customWidth="1"/>
    <col min="759" max="762" width="3.625" style="22" customWidth="1"/>
    <col min="763" max="763" width="5.625" style="22" bestFit="1" customWidth="1"/>
    <col min="764" max="766" width="5.625" style="22" customWidth="1"/>
    <col min="767" max="768" width="3.625" style="22" customWidth="1"/>
    <col min="769" max="769" width="5.625" style="22" bestFit="1" customWidth="1"/>
    <col min="770" max="773" width="3.625" style="22" customWidth="1"/>
    <col min="774" max="774" width="0.375" style="22" customWidth="1"/>
    <col min="775" max="775" width="7.875" style="22" customWidth="1"/>
    <col min="776" max="777" width="3.625" style="22" customWidth="1"/>
    <col min="778" max="1008" width="9" style="22"/>
    <col min="1009" max="1009" width="1.75" style="22" customWidth="1"/>
    <col min="1010" max="1011" width="9" style="22"/>
    <col min="1012" max="1014" width="5.625" style="22" bestFit="1" customWidth="1"/>
    <col min="1015" max="1018" width="3.625" style="22" customWidth="1"/>
    <col min="1019" max="1019" width="5.625" style="22" bestFit="1" customWidth="1"/>
    <col min="1020" max="1022" width="5.625" style="22" customWidth="1"/>
    <col min="1023" max="1024" width="3.625" style="22" customWidth="1"/>
    <col min="1025" max="1025" width="5.625" style="22" bestFit="1" customWidth="1"/>
    <col min="1026" max="1029" width="3.625" style="22" customWidth="1"/>
    <col min="1030" max="1030" width="0.375" style="22" customWidth="1"/>
    <col min="1031" max="1031" width="7.875" style="22" customWidth="1"/>
    <col min="1032" max="1033" width="3.625" style="22" customWidth="1"/>
    <col min="1034" max="1264" width="9" style="22"/>
    <col min="1265" max="1265" width="1.75" style="22" customWidth="1"/>
    <col min="1266" max="1267" width="9" style="22"/>
    <col min="1268" max="1270" width="5.625" style="22" bestFit="1" customWidth="1"/>
    <col min="1271" max="1274" width="3.625" style="22" customWidth="1"/>
    <col min="1275" max="1275" width="5.625" style="22" bestFit="1" customWidth="1"/>
    <col min="1276" max="1278" width="5.625" style="22" customWidth="1"/>
    <col min="1279" max="1280" width="3.625" style="22" customWidth="1"/>
    <col min="1281" max="1281" width="5.625" style="22" bestFit="1" customWidth="1"/>
    <col min="1282" max="1285" width="3.625" style="22" customWidth="1"/>
    <col min="1286" max="1286" width="0.375" style="22" customWidth="1"/>
    <col min="1287" max="1287" width="7.875" style="22" customWidth="1"/>
    <col min="1288" max="1289" width="3.625" style="22" customWidth="1"/>
    <col min="1290" max="1520" width="9" style="22"/>
    <col min="1521" max="1521" width="1.75" style="22" customWidth="1"/>
    <col min="1522" max="1523" width="9" style="22"/>
    <col min="1524" max="1526" width="5.625" style="22" bestFit="1" customWidth="1"/>
    <col min="1527" max="1530" width="3.625" style="22" customWidth="1"/>
    <col min="1531" max="1531" width="5.625" style="22" bestFit="1" customWidth="1"/>
    <col min="1532" max="1534" width="5.625" style="22" customWidth="1"/>
    <col min="1535" max="1536" width="3.625" style="22" customWidth="1"/>
    <col min="1537" max="1537" width="5.625" style="22" bestFit="1" customWidth="1"/>
    <col min="1538" max="1541" width="3.625" style="22" customWidth="1"/>
    <col min="1542" max="1542" width="0.375" style="22" customWidth="1"/>
    <col min="1543" max="1543" width="7.875" style="22" customWidth="1"/>
    <col min="1544" max="1545" width="3.625" style="22" customWidth="1"/>
    <col min="1546" max="1776" width="9" style="22"/>
    <col min="1777" max="1777" width="1.75" style="22" customWidth="1"/>
    <col min="1778" max="1779" width="9" style="22"/>
    <col min="1780" max="1782" width="5.625" style="22" bestFit="1" customWidth="1"/>
    <col min="1783" max="1786" width="3.625" style="22" customWidth="1"/>
    <col min="1787" max="1787" width="5.625" style="22" bestFit="1" customWidth="1"/>
    <col min="1788" max="1790" width="5.625" style="22" customWidth="1"/>
    <col min="1791" max="1792" width="3.625" style="22" customWidth="1"/>
    <col min="1793" max="1793" width="5.625" style="22" bestFit="1" customWidth="1"/>
    <col min="1794" max="1797" width="3.625" style="22" customWidth="1"/>
    <col min="1798" max="1798" width="0.375" style="22" customWidth="1"/>
    <col min="1799" max="1799" width="7.875" style="22" customWidth="1"/>
    <col min="1800" max="1801" width="3.625" style="22" customWidth="1"/>
    <col min="1802" max="2032" width="9" style="22"/>
    <col min="2033" max="2033" width="1.75" style="22" customWidth="1"/>
    <col min="2034" max="2035" width="9" style="22"/>
    <col min="2036" max="2038" width="5.625" style="22" bestFit="1" customWidth="1"/>
    <col min="2039" max="2042" width="3.625" style="22" customWidth="1"/>
    <col min="2043" max="2043" width="5.625" style="22" bestFit="1" customWidth="1"/>
    <col min="2044" max="2046" width="5.625" style="22" customWidth="1"/>
    <col min="2047" max="2048" width="3.625" style="22" customWidth="1"/>
    <col min="2049" max="2049" width="5.625" style="22" bestFit="1" customWidth="1"/>
    <col min="2050" max="2053" width="3.625" style="22" customWidth="1"/>
    <col min="2054" max="2054" width="0.375" style="22" customWidth="1"/>
    <col min="2055" max="2055" width="7.875" style="22" customWidth="1"/>
    <col min="2056" max="2057" width="3.625" style="22" customWidth="1"/>
    <col min="2058" max="2288" width="9" style="22"/>
    <col min="2289" max="2289" width="1.75" style="22" customWidth="1"/>
    <col min="2290" max="2291" width="9" style="22"/>
    <col min="2292" max="2294" width="5.625" style="22" bestFit="1" customWidth="1"/>
    <col min="2295" max="2298" width="3.625" style="22" customWidth="1"/>
    <col min="2299" max="2299" width="5.625" style="22" bestFit="1" customWidth="1"/>
    <col min="2300" max="2302" width="5.625" style="22" customWidth="1"/>
    <col min="2303" max="2304" width="3.625" style="22" customWidth="1"/>
    <col min="2305" max="2305" width="5.625" style="22" bestFit="1" customWidth="1"/>
    <col min="2306" max="2309" width="3.625" style="22" customWidth="1"/>
    <col min="2310" max="2310" width="0.375" style="22" customWidth="1"/>
    <col min="2311" max="2311" width="7.875" style="22" customWidth="1"/>
    <col min="2312" max="2313" width="3.625" style="22" customWidth="1"/>
    <col min="2314" max="2544" width="9" style="22"/>
    <col min="2545" max="2545" width="1.75" style="22" customWidth="1"/>
    <col min="2546" max="2547" width="9" style="22"/>
    <col min="2548" max="2550" width="5.625" style="22" bestFit="1" customWidth="1"/>
    <col min="2551" max="2554" width="3.625" style="22" customWidth="1"/>
    <col min="2555" max="2555" width="5.625" style="22" bestFit="1" customWidth="1"/>
    <col min="2556" max="2558" width="5.625" style="22" customWidth="1"/>
    <col min="2559" max="2560" width="3.625" style="22" customWidth="1"/>
    <col min="2561" max="2561" width="5.625" style="22" bestFit="1" customWidth="1"/>
    <col min="2562" max="2565" width="3.625" style="22" customWidth="1"/>
    <col min="2566" max="2566" width="0.375" style="22" customWidth="1"/>
    <col min="2567" max="2567" width="7.875" style="22" customWidth="1"/>
    <col min="2568" max="2569" width="3.625" style="22" customWidth="1"/>
    <col min="2570" max="2800" width="9" style="22"/>
    <col min="2801" max="2801" width="1.75" style="22" customWidth="1"/>
    <col min="2802" max="2803" width="9" style="22"/>
    <col min="2804" max="2806" width="5.625" style="22" bestFit="1" customWidth="1"/>
    <col min="2807" max="2810" width="3.625" style="22" customWidth="1"/>
    <col min="2811" max="2811" width="5.625" style="22" bestFit="1" customWidth="1"/>
    <col min="2812" max="2814" width="5.625" style="22" customWidth="1"/>
    <col min="2815" max="2816" width="3.625" style="22" customWidth="1"/>
    <col min="2817" max="2817" width="5.625" style="22" bestFit="1" customWidth="1"/>
    <col min="2818" max="2821" width="3.625" style="22" customWidth="1"/>
    <col min="2822" max="2822" width="0.375" style="22" customWidth="1"/>
    <col min="2823" max="2823" width="7.875" style="22" customWidth="1"/>
    <col min="2824" max="2825" width="3.625" style="22" customWidth="1"/>
    <col min="2826" max="3056" width="9" style="22"/>
    <col min="3057" max="3057" width="1.75" style="22" customWidth="1"/>
    <col min="3058" max="3059" width="9" style="22"/>
    <col min="3060" max="3062" width="5.625" style="22" bestFit="1" customWidth="1"/>
    <col min="3063" max="3066" width="3.625" style="22" customWidth="1"/>
    <col min="3067" max="3067" width="5.625" style="22" bestFit="1" customWidth="1"/>
    <col min="3068" max="3070" width="5.625" style="22" customWidth="1"/>
    <col min="3071" max="3072" width="3.625" style="22" customWidth="1"/>
    <col min="3073" max="3073" width="5.625" style="22" bestFit="1" customWidth="1"/>
    <col min="3074" max="3077" width="3.625" style="22" customWidth="1"/>
    <col min="3078" max="3078" width="0.375" style="22" customWidth="1"/>
    <col min="3079" max="3079" width="7.875" style="22" customWidth="1"/>
    <col min="3080" max="3081" width="3.625" style="22" customWidth="1"/>
    <col min="3082" max="3312" width="9" style="22"/>
    <col min="3313" max="3313" width="1.75" style="22" customWidth="1"/>
    <col min="3314" max="3315" width="9" style="22"/>
    <col min="3316" max="3318" width="5.625" style="22" bestFit="1" customWidth="1"/>
    <col min="3319" max="3322" width="3.625" style="22" customWidth="1"/>
    <col min="3323" max="3323" width="5.625" style="22" bestFit="1" customWidth="1"/>
    <col min="3324" max="3326" width="5.625" style="22" customWidth="1"/>
    <col min="3327" max="3328" width="3.625" style="22" customWidth="1"/>
    <col min="3329" max="3329" width="5.625" style="22" bestFit="1" customWidth="1"/>
    <col min="3330" max="3333" width="3.625" style="22" customWidth="1"/>
    <col min="3334" max="3334" width="0.375" style="22" customWidth="1"/>
    <col min="3335" max="3335" width="7.875" style="22" customWidth="1"/>
    <col min="3336" max="3337" width="3.625" style="22" customWidth="1"/>
    <col min="3338" max="3568" width="9" style="22"/>
    <col min="3569" max="3569" width="1.75" style="22" customWidth="1"/>
    <col min="3570" max="3571" width="9" style="22"/>
    <col min="3572" max="3574" width="5.625" style="22" bestFit="1" customWidth="1"/>
    <col min="3575" max="3578" width="3.625" style="22" customWidth="1"/>
    <col min="3579" max="3579" width="5.625" style="22" bestFit="1" customWidth="1"/>
    <col min="3580" max="3582" width="5.625" style="22" customWidth="1"/>
    <col min="3583" max="3584" width="3.625" style="22" customWidth="1"/>
    <col min="3585" max="3585" width="5.625" style="22" bestFit="1" customWidth="1"/>
    <col min="3586" max="3589" width="3.625" style="22" customWidth="1"/>
    <col min="3590" max="3590" width="0.375" style="22" customWidth="1"/>
    <col min="3591" max="3591" width="7.875" style="22" customWidth="1"/>
    <col min="3592" max="3593" width="3.625" style="22" customWidth="1"/>
    <col min="3594" max="3824" width="9" style="22"/>
    <col min="3825" max="3825" width="1.75" style="22" customWidth="1"/>
    <col min="3826" max="3827" width="9" style="22"/>
    <col min="3828" max="3830" width="5.625" style="22" bestFit="1" customWidth="1"/>
    <col min="3831" max="3834" width="3.625" style="22" customWidth="1"/>
    <col min="3835" max="3835" width="5.625" style="22" bestFit="1" customWidth="1"/>
    <col min="3836" max="3838" width="5.625" style="22" customWidth="1"/>
    <col min="3839" max="3840" width="3.625" style="22" customWidth="1"/>
    <col min="3841" max="3841" width="5.625" style="22" bestFit="1" customWidth="1"/>
    <col min="3842" max="3845" width="3.625" style="22" customWidth="1"/>
    <col min="3846" max="3846" width="0.375" style="22" customWidth="1"/>
    <col min="3847" max="3847" width="7.875" style="22" customWidth="1"/>
    <col min="3848" max="3849" width="3.625" style="22" customWidth="1"/>
    <col min="3850" max="4080" width="9" style="22"/>
    <col min="4081" max="4081" width="1.75" style="22" customWidth="1"/>
    <col min="4082" max="4083" width="9" style="22"/>
    <col min="4084" max="4086" width="5.625" style="22" bestFit="1" customWidth="1"/>
    <col min="4087" max="4090" width="3.625" style="22" customWidth="1"/>
    <col min="4091" max="4091" width="5.625" style="22" bestFit="1" customWidth="1"/>
    <col min="4092" max="4094" width="5.625" style="22" customWidth="1"/>
    <col min="4095" max="4096" width="3.625" style="22" customWidth="1"/>
    <col min="4097" max="4097" width="5.625" style="22" bestFit="1" customWidth="1"/>
    <col min="4098" max="4101" width="3.625" style="22" customWidth="1"/>
    <col min="4102" max="4102" width="0.375" style="22" customWidth="1"/>
    <col min="4103" max="4103" width="7.875" style="22" customWidth="1"/>
    <col min="4104" max="4105" width="3.625" style="22" customWidth="1"/>
    <col min="4106" max="4336" width="9" style="22"/>
    <col min="4337" max="4337" width="1.75" style="22" customWidth="1"/>
    <col min="4338" max="4339" width="9" style="22"/>
    <col min="4340" max="4342" width="5.625" style="22" bestFit="1" customWidth="1"/>
    <col min="4343" max="4346" width="3.625" style="22" customWidth="1"/>
    <col min="4347" max="4347" width="5.625" style="22" bestFit="1" customWidth="1"/>
    <col min="4348" max="4350" width="5.625" style="22" customWidth="1"/>
    <col min="4351" max="4352" width="3.625" style="22" customWidth="1"/>
    <col min="4353" max="4353" width="5.625" style="22" bestFit="1" customWidth="1"/>
    <col min="4354" max="4357" width="3.625" style="22" customWidth="1"/>
    <col min="4358" max="4358" width="0.375" style="22" customWidth="1"/>
    <col min="4359" max="4359" width="7.875" style="22" customWidth="1"/>
    <col min="4360" max="4361" width="3.625" style="22" customWidth="1"/>
    <col min="4362" max="4592" width="9" style="22"/>
    <col min="4593" max="4593" width="1.75" style="22" customWidth="1"/>
    <col min="4594" max="4595" width="9" style="22"/>
    <col min="4596" max="4598" width="5.625" style="22" bestFit="1" customWidth="1"/>
    <col min="4599" max="4602" width="3.625" style="22" customWidth="1"/>
    <col min="4603" max="4603" width="5.625" style="22" bestFit="1" customWidth="1"/>
    <col min="4604" max="4606" width="5.625" style="22" customWidth="1"/>
    <col min="4607" max="4608" width="3.625" style="22" customWidth="1"/>
    <col min="4609" max="4609" width="5.625" style="22" bestFit="1" customWidth="1"/>
    <col min="4610" max="4613" width="3.625" style="22" customWidth="1"/>
    <col min="4614" max="4614" width="0.375" style="22" customWidth="1"/>
    <col min="4615" max="4615" width="7.875" style="22" customWidth="1"/>
    <col min="4616" max="4617" width="3.625" style="22" customWidth="1"/>
    <col min="4618" max="4848" width="9" style="22"/>
    <col min="4849" max="4849" width="1.75" style="22" customWidth="1"/>
    <col min="4850" max="4851" width="9" style="22"/>
    <col min="4852" max="4854" width="5.625" style="22" bestFit="1" customWidth="1"/>
    <col min="4855" max="4858" width="3.625" style="22" customWidth="1"/>
    <col min="4859" max="4859" width="5.625" style="22" bestFit="1" customWidth="1"/>
    <col min="4860" max="4862" width="5.625" style="22" customWidth="1"/>
    <col min="4863" max="4864" width="3.625" style="22" customWidth="1"/>
    <col min="4865" max="4865" width="5.625" style="22" bestFit="1" customWidth="1"/>
    <col min="4866" max="4869" width="3.625" style="22" customWidth="1"/>
    <col min="4870" max="4870" width="0.375" style="22" customWidth="1"/>
    <col min="4871" max="4871" width="7.875" style="22" customWidth="1"/>
    <col min="4872" max="4873" width="3.625" style="22" customWidth="1"/>
    <col min="4874" max="5104" width="9" style="22"/>
    <col min="5105" max="5105" width="1.75" style="22" customWidth="1"/>
    <col min="5106" max="5107" width="9" style="22"/>
    <col min="5108" max="5110" width="5.625" style="22" bestFit="1" customWidth="1"/>
    <col min="5111" max="5114" width="3.625" style="22" customWidth="1"/>
    <col min="5115" max="5115" width="5.625" style="22" bestFit="1" customWidth="1"/>
    <col min="5116" max="5118" width="5.625" style="22" customWidth="1"/>
    <col min="5119" max="5120" width="3.625" style="22" customWidth="1"/>
    <col min="5121" max="5121" width="5.625" style="22" bestFit="1" customWidth="1"/>
    <col min="5122" max="5125" width="3.625" style="22" customWidth="1"/>
    <col min="5126" max="5126" width="0.375" style="22" customWidth="1"/>
    <col min="5127" max="5127" width="7.875" style="22" customWidth="1"/>
    <col min="5128" max="5129" width="3.625" style="22" customWidth="1"/>
    <col min="5130" max="5360" width="9" style="22"/>
    <col min="5361" max="5361" width="1.75" style="22" customWidth="1"/>
    <col min="5362" max="5363" width="9" style="22"/>
    <col min="5364" max="5366" width="5.625" style="22" bestFit="1" customWidth="1"/>
    <col min="5367" max="5370" width="3.625" style="22" customWidth="1"/>
    <col min="5371" max="5371" width="5.625" style="22" bestFit="1" customWidth="1"/>
    <col min="5372" max="5374" width="5.625" style="22" customWidth="1"/>
    <col min="5375" max="5376" width="3.625" style="22" customWidth="1"/>
    <col min="5377" max="5377" width="5.625" style="22" bestFit="1" customWidth="1"/>
    <col min="5378" max="5381" width="3.625" style="22" customWidth="1"/>
    <col min="5382" max="5382" width="0.375" style="22" customWidth="1"/>
    <col min="5383" max="5383" width="7.875" style="22" customWidth="1"/>
    <col min="5384" max="5385" width="3.625" style="22" customWidth="1"/>
    <col min="5386" max="5616" width="9" style="22"/>
    <col min="5617" max="5617" width="1.75" style="22" customWidth="1"/>
    <col min="5618" max="5619" width="9" style="22"/>
    <col min="5620" max="5622" width="5.625" style="22" bestFit="1" customWidth="1"/>
    <col min="5623" max="5626" width="3.625" style="22" customWidth="1"/>
    <col min="5627" max="5627" width="5.625" style="22" bestFit="1" customWidth="1"/>
    <col min="5628" max="5630" width="5.625" style="22" customWidth="1"/>
    <col min="5631" max="5632" width="3.625" style="22" customWidth="1"/>
    <col min="5633" max="5633" width="5.625" style="22" bestFit="1" customWidth="1"/>
    <col min="5634" max="5637" width="3.625" style="22" customWidth="1"/>
    <col min="5638" max="5638" width="0.375" style="22" customWidth="1"/>
    <col min="5639" max="5639" width="7.875" style="22" customWidth="1"/>
    <col min="5640" max="5641" width="3.625" style="22" customWidth="1"/>
    <col min="5642" max="5872" width="9" style="22"/>
    <col min="5873" max="5873" width="1.75" style="22" customWidth="1"/>
    <col min="5874" max="5875" width="9" style="22"/>
    <col min="5876" max="5878" width="5.625" style="22" bestFit="1" customWidth="1"/>
    <col min="5879" max="5882" width="3.625" style="22" customWidth="1"/>
    <col min="5883" max="5883" width="5.625" style="22" bestFit="1" customWidth="1"/>
    <col min="5884" max="5886" width="5.625" style="22" customWidth="1"/>
    <col min="5887" max="5888" width="3.625" style="22" customWidth="1"/>
    <col min="5889" max="5889" width="5.625" style="22" bestFit="1" customWidth="1"/>
    <col min="5890" max="5893" width="3.625" style="22" customWidth="1"/>
    <col min="5894" max="5894" width="0.375" style="22" customWidth="1"/>
    <col min="5895" max="5895" width="7.875" style="22" customWidth="1"/>
    <col min="5896" max="5897" width="3.625" style="22" customWidth="1"/>
    <col min="5898" max="6128" width="9" style="22"/>
    <col min="6129" max="6129" width="1.75" style="22" customWidth="1"/>
    <col min="6130" max="6131" width="9" style="22"/>
    <col min="6132" max="6134" width="5.625" style="22" bestFit="1" customWidth="1"/>
    <col min="6135" max="6138" width="3.625" style="22" customWidth="1"/>
    <col min="6139" max="6139" width="5.625" style="22" bestFit="1" customWidth="1"/>
    <col min="6140" max="6142" width="5.625" style="22" customWidth="1"/>
    <col min="6143" max="6144" width="3.625" style="22" customWidth="1"/>
    <col min="6145" max="6145" width="5.625" style="22" bestFit="1" customWidth="1"/>
    <col min="6146" max="6149" width="3.625" style="22" customWidth="1"/>
    <col min="6150" max="6150" width="0.375" style="22" customWidth="1"/>
    <col min="6151" max="6151" width="7.875" style="22" customWidth="1"/>
    <col min="6152" max="6153" width="3.625" style="22" customWidth="1"/>
    <col min="6154" max="6384" width="9" style="22"/>
    <col min="6385" max="6385" width="1.75" style="22" customWidth="1"/>
    <col min="6386" max="6387" width="9" style="22"/>
    <col min="6388" max="6390" width="5.625" style="22" bestFit="1" customWidth="1"/>
    <col min="6391" max="6394" width="3.625" style="22" customWidth="1"/>
    <col min="6395" max="6395" width="5.625" style="22" bestFit="1" customWidth="1"/>
    <col min="6396" max="6398" width="5.625" style="22" customWidth="1"/>
    <col min="6399" max="6400" width="3.625" style="22" customWidth="1"/>
    <col min="6401" max="6401" width="5.625" style="22" bestFit="1" customWidth="1"/>
    <col min="6402" max="6405" width="3.625" style="22" customWidth="1"/>
    <col min="6406" max="6406" width="0.375" style="22" customWidth="1"/>
    <col min="6407" max="6407" width="7.875" style="22" customWidth="1"/>
    <col min="6408" max="6409" width="3.625" style="22" customWidth="1"/>
    <col min="6410" max="6640" width="9" style="22"/>
    <col min="6641" max="6641" width="1.75" style="22" customWidth="1"/>
    <col min="6642" max="6643" width="9" style="22"/>
    <col min="6644" max="6646" width="5.625" style="22" bestFit="1" customWidth="1"/>
    <col min="6647" max="6650" width="3.625" style="22" customWidth="1"/>
    <col min="6651" max="6651" width="5.625" style="22" bestFit="1" customWidth="1"/>
    <col min="6652" max="6654" width="5.625" style="22" customWidth="1"/>
    <col min="6655" max="6656" width="3.625" style="22" customWidth="1"/>
    <col min="6657" max="6657" width="5.625" style="22" bestFit="1" customWidth="1"/>
    <col min="6658" max="6661" width="3.625" style="22" customWidth="1"/>
    <col min="6662" max="6662" width="0.375" style="22" customWidth="1"/>
    <col min="6663" max="6663" width="7.875" style="22" customWidth="1"/>
    <col min="6664" max="6665" width="3.625" style="22" customWidth="1"/>
    <col min="6666" max="6896" width="9" style="22"/>
    <col min="6897" max="6897" width="1.75" style="22" customWidth="1"/>
    <col min="6898" max="6899" width="9" style="22"/>
    <col min="6900" max="6902" width="5.625" style="22" bestFit="1" customWidth="1"/>
    <col min="6903" max="6906" width="3.625" style="22" customWidth="1"/>
    <col min="6907" max="6907" width="5.625" style="22" bestFit="1" customWidth="1"/>
    <col min="6908" max="6910" width="5.625" style="22" customWidth="1"/>
    <col min="6911" max="6912" width="3.625" style="22" customWidth="1"/>
    <col min="6913" max="6913" width="5.625" style="22" bestFit="1" customWidth="1"/>
    <col min="6914" max="6917" width="3.625" style="22" customWidth="1"/>
    <col min="6918" max="6918" width="0.375" style="22" customWidth="1"/>
    <col min="6919" max="6919" width="7.875" style="22" customWidth="1"/>
    <col min="6920" max="6921" width="3.625" style="22" customWidth="1"/>
    <col min="6922" max="7152" width="9" style="22"/>
    <col min="7153" max="7153" width="1.75" style="22" customWidth="1"/>
    <col min="7154" max="7155" width="9" style="22"/>
    <col min="7156" max="7158" width="5.625" style="22" bestFit="1" customWidth="1"/>
    <col min="7159" max="7162" width="3.625" style="22" customWidth="1"/>
    <col min="7163" max="7163" width="5.625" style="22" bestFit="1" customWidth="1"/>
    <col min="7164" max="7166" width="5.625" style="22" customWidth="1"/>
    <col min="7167" max="7168" width="3.625" style="22" customWidth="1"/>
    <col min="7169" max="7169" width="5.625" style="22" bestFit="1" customWidth="1"/>
    <col min="7170" max="7173" width="3.625" style="22" customWidth="1"/>
    <col min="7174" max="7174" width="0.375" style="22" customWidth="1"/>
    <col min="7175" max="7175" width="7.875" style="22" customWidth="1"/>
    <col min="7176" max="7177" width="3.625" style="22" customWidth="1"/>
    <col min="7178" max="7408" width="9" style="22"/>
    <col min="7409" max="7409" width="1.75" style="22" customWidth="1"/>
    <col min="7410" max="7411" width="9" style="22"/>
    <col min="7412" max="7414" width="5.625" style="22" bestFit="1" customWidth="1"/>
    <col min="7415" max="7418" width="3.625" style="22" customWidth="1"/>
    <col min="7419" max="7419" width="5.625" style="22" bestFit="1" customWidth="1"/>
    <col min="7420" max="7422" width="5.625" style="22" customWidth="1"/>
    <col min="7423" max="7424" width="3.625" style="22" customWidth="1"/>
    <col min="7425" max="7425" width="5.625" style="22" bestFit="1" customWidth="1"/>
    <col min="7426" max="7429" width="3.625" style="22" customWidth="1"/>
    <col min="7430" max="7430" width="0.375" style="22" customWidth="1"/>
    <col min="7431" max="7431" width="7.875" style="22" customWidth="1"/>
    <col min="7432" max="7433" width="3.625" style="22" customWidth="1"/>
    <col min="7434" max="7664" width="9" style="22"/>
    <col min="7665" max="7665" width="1.75" style="22" customWidth="1"/>
    <col min="7666" max="7667" width="9" style="22"/>
    <col min="7668" max="7670" width="5.625" style="22" bestFit="1" customWidth="1"/>
    <col min="7671" max="7674" width="3.625" style="22" customWidth="1"/>
    <col min="7675" max="7675" width="5.625" style="22" bestFit="1" customWidth="1"/>
    <col min="7676" max="7678" width="5.625" style="22" customWidth="1"/>
    <col min="7679" max="7680" width="3.625" style="22" customWidth="1"/>
    <col min="7681" max="7681" width="5.625" style="22" bestFit="1" customWidth="1"/>
    <col min="7682" max="7685" width="3.625" style="22" customWidth="1"/>
    <col min="7686" max="7686" width="0.375" style="22" customWidth="1"/>
    <col min="7687" max="7687" width="7.875" style="22" customWidth="1"/>
    <col min="7688" max="7689" width="3.625" style="22" customWidth="1"/>
    <col min="7690" max="7920" width="9" style="22"/>
    <col min="7921" max="7921" width="1.75" style="22" customWidth="1"/>
    <col min="7922" max="7923" width="9" style="22"/>
    <col min="7924" max="7926" width="5.625" style="22" bestFit="1" customWidth="1"/>
    <col min="7927" max="7930" width="3.625" style="22" customWidth="1"/>
    <col min="7931" max="7931" width="5.625" style="22" bestFit="1" customWidth="1"/>
    <col min="7932" max="7934" width="5.625" style="22" customWidth="1"/>
    <col min="7935" max="7936" width="3.625" style="22" customWidth="1"/>
    <col min="7937" max="7937" width="5.625" style="22" bestFit="1" customWidth="1"/>
    <col min="7938" max="7941" width="3.625" style="22" customWidth="1"/>
    <col min="7942" max="7942" width="0.375" style="22" customWidth="1"/>
    <col min="7943" max="7943" width="7.875" style="22" customWidth="1"/>
    <col min="7944" max="7945" width="3.625" style="22" customWidth="1"/>
    <col min="7946" max="8176" width="9" style="22"/>
    <col min="8177" max="8177" width="1.75" style="22" customWidth="1"/>
    <col min="8178" max="8179" width="9" style="22"/>
    <col min="8180" max="8182" width="5.625" style="22" bestFit="1" customWidth="1"/>
    <col min="8183" max="8186" width="3.625" style="22" customWidth="1"/>
    <col min="8187" max="8187" width="5.625" style="22" bestFit="1" customWidth="1"/>
    <col min="8188" max="8190" width="5.625" style="22" customWidth="1"/>
    <col min="8191" max="8192" width="3.625" style="22" customWidth="1"/>
    <col min="8193" max="8193" width="5.625" style="22" bestFit="1" customWidth="1"/>
    <col min="8194" max="8197" width="3.625" style="22" customWidth="1"/>
    <col min="8198" max="8198" width="0.375" style="22" customWidth="1"/>
    <col min="8199" max="8199" width="7.875" style="22" customWidth="1"/>
    <col min="8200" max="8201" width="3.625" style="22" customWidth="1"/>
    <col min="8202" max="8432" width="9" style="22"/>
    <col min="8433" max="8433" width="1.75" style="22" customWidth="1"/>
    <col min="8434" max="8435" width="9" style="22"/>
    <col min="8436" max="8438" width="5.625" style="22" bestFit="1" customWidth="1"/>
    <col min="8439" max="8442" width="3.625" style="22" customWidth="1"/>
    <col min="8443" max="8443" width="5.625" style="22" bestFit="1" customWidth="1"/>
    <col min="8444" max="8446" width="5.625" style="22" customWidth="1"/>
    <col min="8447" max="8448" width="3.625" style="22" customWidth="1"/>
    <col min="8449" max="8449" width="5.625" style="22" bestFit="1" customWidth="1"/>
    <col min="8450" max="8453" width="3.625" style="22" customWidth="1"/>
    <col min="8454" max="8454" width="0.375" style="22" customWidth="1"/>
    <col min="8455" max="8455" width="7.875" style="22" customWidth="1"/>
    <col min="8456" max="8457" width="3.625" style="22" customWidth="1"/>
    <col min="8458" max="8688" width="9" style="22"/>
    <col min="8689" max="8689" width="1.75" style="22" customWidth="1"/>
    <col min="8690" max="8691" width="9" style="22"/>
    <col min="8692" max="8694" width="5.625" style="22" bestFit="1" customWidth="1"/>
    <col min="8695" max="8698" width="3.625" style="22" customWidth="1"/>
    <col min="8699" max="8699" width="5.625" style="22" bestFit="1" customWidth="1"/>
    <col min="8700" max="8702" width="5.625" style="22" customWidth="1"/>
    <col min="8703" max="8704" width="3.625" style="22" customWidth="1"/>
    <col min="8705" max="8705" width="5.625" style="22" bestFit="1" customWidth="1"/>
    <col min="8706" max="8709" width="3.625" style="22" customWidth="1"/>
    <col min="8710" max="8710" width="0.375" style="22" customWidth="1"/>
    <col min="8711" max="8711" width="7.875" style="22" customWidth="1"/>
    <col min="8712" max="8713" width="3.625" style="22" customWidth="1"/>
    <col min="8714" max="8944" width="9" style="22"/>
    <col min="8945" max="8945" width="1.75" style="22" customWidth="1"/>
    <col min="8946" max="8947" width="9" style="22"/>
    <col min="8948" max="8950" width="5.625" style="22" bestFit="1" customWidth="1"/>
    <col min="8951" max="8954" width="3.625" style="22" customWidth="1"/>
    <col min="8955" max="8955" width="5.625" style="22" bestFit="1" customWidth="1"/>
    <col min="8956" max="8958" width="5.625" style="22" customWidth="1"/>
    <col min="8959" max="8960" width="3.625" style="22" customWidth="1"/>
    <col min="8961" max="8961" width="5.625" style="22" bestFit="1" customWidth="1"/>
    <col min="8962" max="8965" width="3.625" style="22" customWidth="1"/>
    <col min="8966" max="8966" width="0.375" style="22" customWidth="1"/>
    <col min="8967" max="8967" width="7.875" style="22" customWidth="1"/>
    <col min="8968" max="8969" width="3.625" style="22" customWidth="1"/>
    <col min="8970" max="9200" width="9" style="22"/>
    <col min="9201" max="9201" width="1.75" style="22" customWidth="1"/>
    <col min="9202" max="9203" width="9" style="22"/>
    <col min="9204" max="9206" width="5.625" style="22" bestFit="1" customWidth="1"/>
    <col min="9207" max="9210" width="3.625" style="22" customWidth="1"/>
    <col min="9211" max="9211" width="5.625" style="22" bestFit="1" customWidth="1"/>
    <col min="9212" max="9214" width="5.625" style="22" customWidth="1"/>
    <col min="9215" max="9216" width="3.625" style="22" customWidth="1"/>
    <col min="9217" max="9217" width="5.625" style="22" bestFit="1" customWidth="1"/>
    <col min="9218" max="9221" width="3.625" style="22" customWidth="1"/>
    <col min="9222" max="9222" width="0.375" style="22" customWidth="1"/>
    <col min="9223" max="9223" width="7.875" style="22" customWidth="1"/>
    <col min="9224" max="9225" width="3.625" style="22" customWidth="1"/>
    <col min="9226" max="9456" width="9" style="22"/>
    <col min="9457" max="9457" width="1.75" style="22" customWidth="1"/>
    <col min="9458" max="9459" width="9" style="22"/>
    <col min="9460" max="9462" width="5.625" style="22" bestFit="1" customWidth="1"/>
    <col min="9463" max="9466" width="3.625" style="22" customWidth="1"/>
    <col min="9467" max="9467" width="5.625" style="22" bestFit="1" customWidth="1"/>
    <col min="9468" max="9470" width="5.625" style="22" customWidth="1"/>
    <col min="9471" max="9472" width="3.625" style="22" customWidth="1"/>
    <col min="9473" max="9473" width="5.625" style="22" bestFit="1" customWidth="1"/>
    <col min="9474" max="9477" width="3.625" style="22" customWidth="1"/>
    <col min="9478" max="9478" width="0.375" style="22" customWidth="1"/>
    <col min="9479" max="9479" width="7.875" style="22" customWidth="1"/>
    <col min="9480" max="9481" width="3.625" style="22" customWidth="1"/>
    <col min="9482" max="9712" width="9" style="22"/>
    <col min="9713" max="9713" width="1.75" style="22" customWidth="1"/>
    <col min="9714" max="9715" width="9" style="22"/>
    <col min="9716" max="9718" width="5.625" style="22" bestFit="1" customWidth="1"/>
    <col min="9719" max="9722" width="3.625" style="22" customWidth="1"/>
    <col min="9723" max="9723" width="5.625" style="22" bestFit="1" customWidth="1"/>
    <col min="9724" max="9726" width="5.625" style="22" customWidth="1"/>
    <col min="9727" max="9728" width="3.625" style="22" customWidth="1"/>
    <col min="9729" max="9729" width="5.625" style="22" bestFit="1" customWidth="1"/>
    <col min="9730" max="9733" width="3.625" style="22" customWidth="1"/>
    <col min="9734" max="9734" width="0.375" style="22" customWidth="1"/>
    <col min="9735" max="9735" width="7.875" style="22" customWidth="1"/>
    <col min="9736" max="9737" width="3.625" style="22" customWidth="1"/>
    <col min="9738" max="9968" width="9" style="22"/>
    <col min="9969" max="9969" width="1.75" style="22" customWidth="1"/>
    <col min="9970" max="9971" width="9" style="22"/>
    <col min="9972" max="9974" width="5.625" style="22" bestFit="1" customWidth="1"/>
    <col min="9975" max="9978" width="3.625" style="22" customWidth="1"/>
    <col min="9979" max="9979" width="5.625" style="22" bestFit="1" customWidth="1"/>
    <col min="9980" max="9982" width="5.625" style="22" customWidth="1"/>
    <col min="9983" max="9984" width="3.625" style="22" customWidth="1"/>
    <col min="9985" max="9985" width="5.625" style="22" bestFit="1" customWidth="1"/>
    <col min="9986" max="9989" width="3.625" style="22" customWidth="1"/>
    <col min="9990" max="9990" width="0.375" style="22" customWidth="1"/>
    <col min="9991" max="9991" width="7.875" style="22" customWidth="1"/>
    <col min="9992" max="9993" width="3.625" style="22" customWidth="1"/>
    <col min="9994" max="10224" width="9" style="22"/>
    <col min="10225" max="10225" width="1.75" style="22" customWidth="1"/>
    <col min="10226" max="10227" width="9" style="22"/>
    <col min="10228" max="10230" width="5.625" style="22" bestFit="1" customWidth="1"/>
    <col min="10231" max="10234" width="3.625" style="22" customWidth="1"/>
    <col min="10235" max="10235" width="5.625" style="22" bestFit="1" customWidth="1"/>
    <col min="10236" max="10238" width="5.625" style="22" customWidth="1"/>
    <col min="10239" max="10240" width="3.625" style="22" customWidth="1"/>
    <col min="10241" max="10241" width="5.625" style="22" bestFit="1" customWidth="1"/>
    <col min="10242" max="10245" width="3.625" style="22" customWidth="1"/>
    <col min="10246" max="10246" width="0.375" style="22" customWidth="1"/>
    <col min="10247" max="10247" width="7.875" style="22" customWidth="1"/>
    <col min="10248" max="10249" width="3.625" style="22" customWidth="1"/>
    <col min="10250" max="10480" width="9" style="22"/>
    <col min="10481" max="10481" width="1.75" style="22" customWidth="1"/>
    <col min="10482" max="10483" width="9" style="22"/>
    <col min="10484" max="10486" width="5.625" style="22" bestFit="1" customWidth="1"/>
    <col min="10487" max="10490" width="3.625" style="22" customWidth="1"/>
    <col min="10491" max="10491" width="5.625" style="22" bestFit="1" customWidth="1"/>
    <col min="10492" max="10494" width="5.625" style="22" customWidth="1"/>
    <col min="10495" max="10496" width="3.625" style="22" customWidth="1"/>
    <col min="10497" max="10497" width="5.625" style="22" bestFit="1" customWidth="1"/>
    <col min="10498" max="10501" width="3.625" style="22" customWidth="1"/>
    <col min="10502" max="10502" width="0.375" style="22" customWidth="1"/>
    <col min="10503" max="10503" width="7.875" style="22" customWidth="1"/>
    <col min="10504" max="10505" width="3.625" style="22" customWidth="1"/>
    <col min="10506" max="10736" width="9" style="22"/>
    <col min="10737" max="10737" width="1.75" style="22" customWidth="1"/>
    <col min="10738" max="10739" width="9" style="22"/>
    <col min="10740" max="10742" width="5.625" style="22" bestFit="1" customWidth="1"/>
    <col min="10743" max="10746" width="3.625" style="22" customWidth="1"/>
    <col min="10747" max="10747" width="5.625" style="22" bestFit="1" customWidth="1"/>
    <col min="10748" max="10750" width="5.625" style="22" customWidth="1"/>
    <col min="10751" max="10752" width="3.625" style="22" customWidth="1"/>
    <col min="10753" max="10753" width="5.625" style="22" bestFit="1" customWidth="1"/>
    <col min="10754" max="10757" width="3.625" style="22" customWidth="1"/>
    <col min="10758" max="10758" width="0.375" style="22" customWidth="1"/>
    <col min="10759" max="10759" width="7.875" style="22" customWidth="1"/>
    <col min="10760" max="10761" width="3.625" style="22" customWidth="1"/>
    <col min="10762" max="10992" width="9" style="22"/>
    <col min="10993" max="10993" width="1.75" style="22" customWidth="1"/>
    <col min="10994" max="10995" width="9" style="22"/>
    <col min="10996" max="10998" width="5.625" style="22" bestFit="1" customWidth="1"/>
    <col min="10999" max="11002" width="3.625" style="22" customWidth="1"/>
    <col min="11003" max="11003" width="5.625" style="22" bestFit="1" customWidth="1"/>
    <col min="11004" max="11006" width="5.625" style="22" customWidth="1"/>
    <col min="11007" max="11008" width="3.625" style="22" customWidth="1"/>
    <col min="11009" max="11009" width="5.625" style="22" bestFit="1" customWidth="1"/>
    <col min="11010" max="11013" width="3.625" style="22" customWidth="1"/>
    <col min="11014" max="11014" width="0.375" style="22" customWidth="1"/>
    <col min="11015" max="11015" width="7.875" style="22" customWidth="1"/>
    <col min="11016" max="11017" width="3.625" style="22" customWidth="1"/>
    <col min="11018" max="11248" width="9" style="22"/>
    <col min="11249" max="11249" width="1.75" style="22" customWidth="1"/>
    <col min="11250" max="11251" width="9" style="22"/>
    <col min="11252" max="11254" width="5.625" style="22" bestFit="1" customWidth="1"/>
    <col min="11255" max="11258" width="3.625" style="22" customWidth="1"/>
    <col min="11259" max="11259" width="5.625" style="22" bestFit="1" customWidth="1"/>
    <col min="11260" max="11262" width="5.625" style="22" customWidth="1"/>
    <col min="11263" max="11264" width="3.625" style="22" customWidth="1"/>
    <col min="11265" max="11265" width="5.625" style="22" bestFit="1" customWidth="1"/>
    <col min="11266" max="11269" width="3.625" style="22" customWidth="1"/>
    <col min="11270" max="11270" width="0.375" style="22" customWidth="1"/>
    <col min="11271" max="11271" width="7.875" style="22" customWidth="1"/>
    <col min="11272" max="11273" width="3.625" style="22" customWidth="1"/>
    <col min="11274" max="11504" width="9" style="22"/>
    <col min="11505" max="11505" width="1.75" style="22" customWidth="1"/>
    <col min="11506" max="11507" width="9" style="22"/>
    <col min="11508" max="11510" width="5.625" style="22" bestFit="1" customWidth="1"/>
    <col min="11511" max="11514" width="3.625" style="22" customWidth="1"/>
    <col min="11515" max="11515" width="5.625" style="22" bestFit="1" customWidth="1"/>
    <col min="11516" max="11518" width="5.625" style="22" customWidth="1"/>
    <col min="11519" max="11520" width="3.625" style="22" customWidth="1"/>
    <col min="11521" max="11521" width="5.625" style="22" bestFit="1" customWidth="1"/>
    <col min="11522" max="11525" width="3.625" style="22" customWidth="1"/>
    <col min="11526" max="11526" width="0.375" style="22" customWidth="1"/>
    <col min="11527" max="11527" width="7.875" style="22" customWidth="1"/>
    <col min="11528" max="11529" width="3.625" style="22" customWidth="1"/>
    <col min="11530" max="11760" width="9" style="22"/>
    <col min="11761" max="11761" width="1.75" style="22" customWidth="1"/>
    <col min="11762" max="11763" width="9" style="22"/>
    <col min="11764" max="11766" width="5.625" style="22" bestFit="1" customWidth="1"/>
    <col min="11767" max="11770" width="3.625" style="22" customWidth="1"/>
    <col min="11771" max="11771" width="5.625" style="22" bestFit="1" customWidth="1"/>
    <col min="11772" max="11774" width="5.625" style="22" customWidth="1"/>
    <col min="11775" max="11776" width="3.625" style="22" customWidth="1"/>
    <col min="11777" max="11777" width="5.625" style="22" bestFit="1" customWidth="1"/>
    <col min="11778" max="11781" width="3.625" style="22" customWidth="1"/>
    <col min="11782" max="11782" width="0.375" style="22" customWidth="1"/>
    <col min="11783" max="11783" width="7.875" style="22" customWidth="1"/>
    <col min="11784" max="11785" width="3.625" style="22" customWidth="1"/>
    <col min="11786" max="12016" width="9" style="22"/>
    <col min="12017" max="12017" width="1.75" style="22" customWidth="1"/>
    <col min="12018" max="12019" width="9" style="22"/>
    <col min="12020" max="12022" width="5.625" style="22" bestFit="1" customWidth="1"/>
    <col min="12023" max="12026" width="3.625" style="22" customWidth="1"/>
    <col min="12027" max="12027" width="5.625" style="22" bestFit="1" customWidth="1"/>
    <col min="12028" max="12030" width="5.625" style="22" customWidth="1"/>
    <col min="12031" max="12032" width="3.625" style="22" customWidth="1"/>
    <col min="12033" max="12033" width="5.625" style="22" bestFit="1" customWidth="1"/>
    <col min="12034" max="12037" width="3.625" style="22" customWidth="1"/>
    <col min="12038" max="12038" width="0.375" style="22" customWidth="1"/>
    <col min="12039" max="12039" width="7.875" style="22" customWidth="1"/>
    <col min="12040" max="12041" width="3.625" style="22" customWidth="1"/>
    <col min="12042" max="12272" width="9" style="22"/>
    <col min="12273" max="12273" width="1.75" style="22" customWidth="1"/>
    <col min="12274" max="12275" width="9" style="22"/>
    <col min="12276" max="12278" width="5.625" style="22" bestFit="1" customWidth="1"/>
    <col min="12279" max="12282" width="3.625" style="22" customWidth="1"/>
    <col min="12283" max="12283" width="5.625" style="22" bestFit="1" customWidth="1"/>
    <col min="12284" max="12286" width="5.625" style="22" customWidth="1"/>
    <col min="12287" max="12288" width="3.625" style="22" customWidth="1"/>
    <col min="12289" max="12289" width="5.625" style="22" bestFit="1" customWidth="1"/>
    <col min="12290" max="12293" width="3.625" style="22" customWidth="1"/>
    <col min="12294" max="12294" width="0.375" style="22" customWidth="1"/>
    <col min="12295" max="12295" width="7.875" style="22" customWidth="1"/>
    <col min="12296" max="12297" width="3.625" style="22" customWidth="1"/>
    <col min="12298" max="12528" width="9" style="22"/>
    <col min="12529" max="12529" width="1.75" style="22" customWidth="1"/>
    <col min="12530" max="12531" width="9" style="22"/>
    <col min="12532" max="12534" width="5.625" style="22" bestFit="1" customWidth="1"/>
    <col min="12535" max="12538" width="3.625" style="22" customWidth="1"/>
    <col min="12539" max="12539" width="5.625" style="22" bestFit="1" customWidth="1"/>
    <col min="12540" max="12542" width="5.625" style="22" customWidth="1"/>
    <col min="12543" max="12544" width="3.625" style="22" customWidth="1"/>
    <col min="12545" max="12545" width="5.625" style="22" bestFit="1" customWidth="1"/>
    <col min="12546" max="12549" width="3.625" style="22" customWidth="1"/>
    <col min="12550" max="12550" width="0.375" style="22" customWidth="1"/>
    <col min="12551" max="12551" width="7.875" style="22" customWidth="1"/>
    <col min="12552" max="12553" width="3.625" style="22" customWidth="1"/>
    <col min="12554" max="12784" width="9" style="22"/>
    <col min="12785" max="12785" width="1.75" style="22" customWidth="1"/>
    <col min="12786" max="12787" width="9" style="22"/>
    <col min="12788" max="12790" width="5.625" style="22" bestFit="1" customWidth="1"/>
    <col min="12791" max="12794" width="3.625" style="22" customWidth="1"/>
    <col min="12795" max="12795" width="5.625" style="22" bestFit="1" customWidth="1"/>
    <col min="12796" max="12798" width="5.625" style="22" customWidth="1"/>
    <col min="12799" max="12800" width="3.625" style="22" customWidth="1"/>
    <col min="12801" max="12801" width="5.625" style="22" bestFit="1" customWidth="1"/>
    <col min="12802" max="12805" width="3.625" style="22" customWidth="1"/>
    <col min="12806" max="12806" width="0.375" style="22" customWidth="1"/>
    <col min="12807" max="12807" width="7.875" style="22" customWidth="1"/>
    <col min="12808" max="12809" width="3.625" style="22" customWidth="1"/>
    <col min="12810" max="13040" width="9" style="22"/>
    <col min="13041" max="13041" width="1.75" style="22" customWidth="1"/>
    <col min="13042" max="13043" width="9" style="22"/>
    <col min="13044" max="13046" width="5.625" style="22" bestFit="1" customWidth="1"/>
    <col min="13047" max="13050" width="3.625" style="22" customWidth="1"/>
    <col min="13051" max="13051" width="5.625" style="22" bestFit="1" customWidth="1"/>
    <col min="13052" max="13054" width="5.625" style="22" customWidth="1"/>
    <col min="13055" max="13056" width="3.625" style="22" customWidth="1"/>
    <col min="13057" max="13057" width="5.625" style="22" bestFit="1" customWidth="1"/>
    <col min="13058" max="13061" width="3.625" style="22" customWidth="1"/>
    <col min="13062" max="13062" width="0.375" style="22" customWidth="1"/>
    <col min="13063" max="13063" width="7.875" style="22" customWidth="1"/>
    <col min="13064" max="13065" width="3.625" style="22" customWidth="1"/>
    <col min="13066" max="13296" width="9" style="22"/>
    <col min="13297" max="13297" width="1.75" style="22" customWidth="1"/>
    <col min="13298" max="13299" width="9" style="22"/>
    <col min="13300" max="13302" width="5.625" style="22" bestFit="1" customWidth="1"/>
    <col min="13303" max="13306" width="3.625" style="22" customWidth="1"/>
    <col min="13307" max="13307" width="5.625" style="22" bestFit="1" customWidth="1"/>
    <col min="13308" max="13310" width="5.625" style="22" customWidth="1"/>
    <col min="13311" max="13312" width="3.625" style="22" customWidth="1"/>
    <col min="13313" max="13313" width="5.625" style="22" bestFit="1" customWidth="1"/>
    <col min="13314" max="13317" width="3.625" style="22" customWidth="1"/>
    <col min="13318" max="13318" width="0.375" style="22" customWidth="1"/>
    <col min="13319" max="13319" width="7.875" style="22" customWidth="1"/>
    <col min="13320" max="13321" width="3.625" style="22" customWidth="1"/>
    <col min="13322" max="13552" width="9" style="22"/>
    <col min="13553" max="13553" width="1.75" style="22" customWidth="1"/>
    <col min="13554" max="13555" width="9" style="22"/>
    <col min="13556" max="13558" width="5.625" style="22" bestFit="1" customWidth="1"/>
    <col min="13559" max="13562" width="3.625" style="22" customWidth="1"/>
    <col min="13563" max="13563" width="5.625" style="22" bestFit="1" customWidth="1"/>
    <col min="13564" max="13566" width="5.625" style="22" customWidth="1"/>
    <col min="13567" max="13568" width="3.625" style="22" customWidth="1"/>
    <col min="13569" max="13569" width="5.625" style="22" bestFit="1" customWidth="1"/>
    <col min="13570" max="13573" width="3.625" style="22" customWidth="1"/>
    <col min="13574" max="13574" width="0.375" style="22" customWidth="1"/>
    <col min="13575" max="13575" width="7.875" style="22" customWidth="1"/>
    <col min="13576" max="13577" width="3.625" style="22" customWidth="1"/>
    <col min="13578" max="13808" width="9" style="22"/>
    <col min="13809" max="13809" width="1.75" style="22" customWidth="1"/>
    <col min="13810" max="13811" width="9" style="22"/>
    <col min="13812" max="13814" width="5.625" style="22" bestFit="1" customWidth="1"/>
    <col min="13815" max="13818" width="3.625" style="22" customWidth="1"/>
    <col min="13819" max="13819" width="5.625" style="22" bestFit="1" customWidth="1"/>
    <col min="13820" max="13822" width="5.625" style="22" customWidth="1"/>
    <col min="13823" max="13824" width="3.625" style="22" customWidth="1"/>
    <col min="13825" max="13825" width="5.625" style="22" bestFit="1" customWidth="1"/>
    <col min="13826" max="13829" width="3.625" style="22" customWidth="1"/>
    <col min="13830" max="13830" width="0.375" style="22" customWidth="1"/>
    <col min="13831" max="13831" width="7.875" style="22" customWidth="1"/>
    <col min="13832" max="13833" width="3.625" style="22" customWidth="1"/>
    <col min="13834" max="14064" width="9" style="22"/>
    <col min="14065" max="14065" width="1.75" style="22" customWidth="1"/>
    <col min="14066" max="14067" width="9" style="22"/>
    <col min="14068" max="14070" width="5.625" style="22" bestFit="1" customWidth="1"/>
    <col min="14071" max="14074" width="3.625" style="22" customWidth="1"/>
    <col min="14075" max="14075" width="5.625" style="22" bestFit="1" customWidth="1"/>
    <col min="14076" max="14078" width="5.625" style="22" customWidth="1"/>
    <col min="14079" max="14080" width="3.625" style="22" customWidth="1"/>
    <col min="14081" max="14081" width="5.625" style="22" bestFit="1" customWidth="1"/>
    <col min="14082" max="14085" width="3.625" style="22" customWidth="1"/>
    <col min="14086" max="14086" width="0.375" style="22" customWidth="1"/>
    <col min="14087" max="14087" width="7.875" style="22" customWidth="1"/>
    <col min="14088" max="14089" width="3.625" style="22" customWidth="1"/>
    <col min="14090" max="14320" width="9" style="22"/>
    <col min="14321" max="14321" width="1.75" style="22" customWidth="1"/>
    <col min="14322" max="14323" width="9" style="22"/>
    <col min="14324" max="14326" width="5.625" style="22" bestFit="1" customWidth="1"/>
    <col min="14327" max="14330" width="3.625" style="22" customWidth="1"/>
    <col min="14331" max="14331" width="5.625" style="22" bestFit="1" customWidth="1"/>
    <col min="14332" max="14334" width="5.625" style="22" customWidth="1"/>
    <col min="14335" max="14336" width="3.625" style="22" customWidth="1"/>
    <col min="14337" max="14337" width="5.625" style="22" bestFit="1" customWidth="1"/>
    <col min="14338" max="14341" width="3.625" style="22" customWidth="1"/>
    <col min="14342" max="14342" width="0.375" style="22" customWidth="1"/>
    <col min="14343" max="14343" width="7.875" style="22" customWidth="1"/>
    <col min="14344" max="14345" width="3.625" style="22" customWidth="1"/>
    <col min="14346" max="14576" width="9" style="22"/>
    <col min="14577" max="14577" width="1.75" style="22" customWidth="1"/>
    <col min="14578" max="14579" width="9" style="22"/>
    <col min="14580" max="14582" width="5.625" style="22" bestFit="1" customWidth="1"/>
    <col min="14583" max="14586" width="3.625" style="22" customWidth="1"/>
    <col min="14587" max="14587" width="5.625" style="22" bestFit="1" customWidth="1"/>
    <col min="14588" max="14590" width="5.625" style="22" customWidth="1"/>
    <col min="14591" max="14592" width="3.625" style="22" customWidth="1"/>
    <col min="14593" max="14593" width="5.625" style="22" bestFit="1" customWidth="1"/>
    <col min="14594" max="14597" width="3.625" style="22" customWidth="1"/>
    <col min="14598" max="14598" width="0.375" style="22" customWidth="1"/>
    <col min="14599" max="14599" width="7.875" style="22" customWidth="1"/>
    <col min="14600" max="14601" width="3.625" style="22" customWidth="1"/>
    <col min="14602" max="14832" width="9" style="22"/>
    <col min="14833" max="14833" width="1.75" style="22" customWidth="1"/>
    <col min="14834" max="14835" width="9" style="22"/>
    <col min="14836" max="14838" width="5.625" style="22" bestFit="1" customWidth="1"/>
    <col min="14839" max="14842" width="3.625" style="22" customWidth="1"/>
    <col min="14843" max="14843" width="5.625" style="22" bestFit="1" customWidth="1"/>
    <col min="14844" max="14846" width="5.625" style="22" customWidth="1"/>
    <col min="14847" max="14848" width="3.625" style="22" customWidth="1"/>
    <col min="14849" max="14849" width="5.625" style="22" bestFit="1" customWidth="1"/>
    <col min="14850" max="14853" width="3.625" style="22" customWidth="1"/>
    <col min="14854" max="14854" width="0.375" style="22" customWidth="1"/>
    <col min="14855" max="14855" width="7.875" style="22" customWidth="1"/>
    <col min="14856" max="14857" width="3.625" style="22" customWidth="1"/>
    <col min="14858" max="15088" width="9" style="22"/>
    <col min="15089" max="15089" width="1.75" style="22" customWidth="1"/>
    <col min="15090" max="15091" width="9" style="22"/>
    <col min="15092" max="15094" width="5.625" style="22" bestFit="1" customWidth="1"/>
    <col min="15095" max="15098" width="3.625" style="22" customWidth="1"/>
    <col min="15099" max="15099" width="5.625" style="22" bestFit="1" customWidth="1"/>
    <col min="15100" max="15102" width="5.625" style="22" customWidth="1"/>
    <col min="15103" max="15104" width="3.625" style="22" customWidth="1"/>
    <col min="15105" max="15105" width="5.625" style="22" bestFit="1" customWidth="1"/>
    <col min="15106" max="15109" width="3.625" style="22" customWidth="1"/>
    <col min="15110" max="15110" width="0.375" style="22" customWidth="1"/>
    <col min="15111" max="15111" width="7.875" style="22" customWidth="1"/>
    <col min="15112" max="15113" width="3.625" style="22" customWidth="1"/>
    <col min="15114" max="15344" width="9" style="22"/>
    <col min="15345" max="15345" width="1.75" style="22" customWidth="1"/>
    <col min="15346" max="15347" width="9" style="22"/>
    <col min="15348" max="15350" width="5.625" style="22" bestFit="1" customWidth="1"/>
    <col min="15351" max="15354" width="3.625" style="22" customWidth="1"/>
    <col min="15355" max="15355" width="5.625" style="22" bestFit="1" customWidth="1"/>
    <col min="15356" max="15358" width="5.625" style="22" customWidth="1"/>
    <col min="15359" max="15360" width="3.625" style="22" customWidth="1"/>
    <col min="15361" max="15361" width="5.625" style="22" bestFit="1" customWidth="1"/>
    <col min="15362" max="15365" width="3.625" style="22" customWidth="1"/>
    <col min="15366" max="15366" width="0.375" style="22" customWidth="1"/>
    <col min="15367" max="15367" width="7.875" style="22" customWidth="1"/>
    <col min="15368" max="15369" width="3.625" style="22" customWidth="1"/>
    <col min="15370" max="15600" width="9" style="22"/>
    <col min="15601" max="15601" width="1.75" style="22" customWidth="1"/>
    <col min="15602" max="15603" width="9" style="22"/>
    <col min="15604" max="15606" width="5.625" style="22" bestFit="1" customWidth="1"/>
    <col min="15607" max="15610" width="3.625" style="22" customWidth="1"/>
    <col min="15611" max="15611" width="5.625" style="22" bestFit="1" customWidth="1"/>
    <col min="15612" max="15614" width="5.625" style="22" customWidth="1"/>
    <col min="15615" max="15616" width="3.625" style="22" customWidth="1"/>
    <col min="15617" max="15617" width="5.625" style="22" bestFit="1" customWidth="1"/>
    <col min="15618" max="15621" width="3.625" style="22" customWidth="1"/>
    <col min="15622" max="15622" width="0.375" style="22" customWidth="1"/>
    <col min="15623" max="15623" width="7.875" style="22" customWidth="1"/>
    <col min="15624" max="15625" width="3.625" style="22" customWidth="1"/>
    <col min="15626" max="15856" width="9" style="22"/>
    <col min="15857" max="15857" width="1.75" style="22" customWidth="1"/>
    <col min="15858" max="15859" width="9" style="22"/>
    <col min="15860" max="15862" width="5.625" style="22" bestFit="1" customWidth="1"/>
    <col min="15863" max="15866" width="3.625" style="22" customWidth="1"/>
    <col min="15867" max="15867" width="5.625" style="22" bestFit="1" customWidth="1"/>
    <col min="15868" max="15870" width="5.625" style="22" customWidth="1"/>
    <col min="15871" max="15872" width="3.625" style="22" customWidth="1"/>
    <col min="15873" max="15873" width="5.625" style="22" bestFit="1" customWidth="1"/>
    <col min="15874" max="15877" width="3.625" style="22" customWidth="1"/>
    <col min="15878" max="15878" width="0.375" style="22" customWidth="1"/>
    <col min="15879" max="15879" width="7.875" style="22" customWidth="1"/>
    <col min="15880" max="15881" width="3.625" style="22" customWidth="1"/>
    <col min="15882" max="16112" width="9" style="22"/>
    <col min="16113" max="16113" width="1.75" style="22" customWidth="1"/>
    <col min="16114" max="16115" width="9" style="22"/>
    <col min="16116" max="16118" width="5.625" style="22" bestFit="1" customWidth="1"/>
    <col min="16119" max="16122" width="3.625" style="22" customWidth="1"/>
    <col min="16123" max="16123" width="5.625" style="22" bestFit="1" customWidth="1"/>
    <col min="16124" max="16126" width="5.625" style="22" customWidth="1"/>
    <col min="16127" max="16128" width="3.625" style="22" customWidth="1"/>
    <col min="16129" max="16129" width="5.625" style="22" bestFit="1" customWidth="1"/>
    <col min="16130" max="16133" width="3.625" style="22" customWidth="1"/>
    <col min="16134" max="16134" width="0.375" style="22" customWidth="1"/>
    <col min="16135" max="16135" width="7.875" style="22" customWidth="1"/>
    <col min="16136" max="16137" width="3.625" style="22" customWidth="1"/>
    <col min="16138" max="16384" width="9" style="22"/>
  </cols>
  <sheetData>
    <row r="1" spans="1:18" ht="19.5" customHeight="1"/>
    <row r="2" spans="1:18" ht="19.5" customHeight="1">
      <c r="A2" s="724" t="s">
        <v>261</v>
      </c>
      <c r="B2" s="724"/>
      <c r="C2" s="724"/>
      <c r="D2" s="724"/>
      <c r="E2" s="724"/>
      <c r="F2" s="724"/>
      <c r="G2" s="724"/>
      <c r="H2" s="724"/>
      <c r="I2" s="724"/>
      <c r="J2" s="724"/>
      <c r="K2" s="724"/>
      <c r="L2" s="724"/>
      <c r="M2" s="724"/>
      <c r="N2" s="724"/>
      <c r="O2" s="724"/>
      <c r="P2" s="724"/>
      <c r="Q2" s="173"/>
      <c r="R2" s="173"/>
    </row>
    <row r="3" spans="1:18" ht="19.5" customHeight="1">
      <c r="A3" s="724"/>
      <c r="B3" s="724"/>
      <c r="C3" s="724"/>
      <c r="D3" s="724"/>
      <c r="E3" s="724"/>
      <c r="F3" s="724"/>
      <c r="G3" s="724"/>
      <c r="H3" s="724"/>
      <c r="I3" s="724"/>
      <c r="J3" s="724"/>
      <c r="K3" s="724"/>
      <c r="L3" s="724"/>
      <c r="M3" s="724"/>
      <c r="N3" s="724"/>
      <c r="O3" s="724"/>
      <c r="P3" s="724"/>
      <c r="Q3" s="173"/>
      <c r="R3" s="173"/>
    </row>
    <row r="4" spans="1:18" ht="19.5" customHeight="1"/>
    <row r="5" spans="1:18" ht="19.5" customHeight="1"/>
    <row r="6" spans="1:18" ht="19.5" customHeight="1">
      <c r="B6" s="726"/>
      <c r="C6" s="174" t="s">
        <v>335</v>
      </c>
      <c r="D6" s="174" t="s">
        <v>334</v>
      </c>
      <c r="E6" s="725" t="s">
        <v>332</v>
      </c>
      <c r="F6" s="725"/>
      <c r="G6" s="725"/>
      <c r="H6" s="725" t="s">
        <v>333</v>
      </c>
      <c r="I6" s="725"/>
      <c r="J6" s="725"/>
      <c r="K6" s="725" t="s">
        <v>342</v>
      </c>
      <c r="L6" s="725"/>
      <c r="M6" s="725"/>
      <c r="N6" s="175"/>
      <c r="O6" s="725" t="s">
        <v>340</v>
      </c>
      <c r="P6" s="725"/>
      <c r="Q6" s="725"/>
    </row>
    <row r="7" spans="1:18" ht="19.5" customHeight="1">
      <c r="B7" s="727"/>
      <c r="C7" s="176" t="s">
        <v>186</v>
      </c>
      <c r="D7" s="180" t="s">
        <v>321</v>
      </c>
      <c r="E7" s="178">
        <v>0.47916666666666669</v>
      </c>
      <c r="F7" s="178" t="s">
        <v>341</v>
      </c>
      <c r="G7" s="178">
        <v>0.5</v>
      </c>
      <c r="H7" s="178">
        <v>0.5</v>
      </c>
      <c r="I7" s="178" t="s">
        <v>341</v>
      </c>
      <c r="J7" s="178">
        <v>0.50694444444444442</v>
      </c>
      <c r="K7" s="178">
        <v>0.50694444444444442</v>
      </c>
      <c r="L7" s="178" t="s">
        <v>341</v>
      </c>
      <c r="M7" s="178">
        <v>0.51388888888888895</v>
      </c>
      <c r="N7" s="179"/>
      <c r="O7" s="725" t="s">
        <v>416</v>
      </c>
      <c r="P7" s="725"/>
      <c r="Q7" s="725"/>
    </row>
    <row r="8" spans="1:18" ht="19.5" customHeight="1">
      <c r="B8" s="727"/>
      <c r="C8" s="176" t="s">
        <v>22</v>
      </c>
      <c r="D8" s="180" t="s">
        <v>321</v>
      </c>
      <c r="E8" s="178">
        <v>0.47916666666666669</v>
      </c>
      <c r="F8" s="178" t="s">
        <v>341</v>
      </c>
      <c r="G8" s="178">
        <v>0.5</v>
      </c>
      <c r="H8" s="178">
        <v>0.5</v>
      </c>
      <c r="I8" s="178" t="s">
        <v>341</v>
      </c>
      <c r="J8" s="178">
        <v>0.50694444444444442</v>
      </c>
      <c r="K8" s="178">
        <v>0.50694444444444442</v>
      </c>
      <c r="L8" s="178" t="s">
        <v>341</v>
      </c>
      <c r="M8" s="178">
        <v>0.51388888888888895</v>
      </c>
      <c r="N8" s="175"/>
      <c r="O8" s="725"/>
      <c r="P8" s="725"/>
      <c r="Q8" s="725"/>
    </row>
    <row r="9" spans="1:18" ht="19.5" customHeight="1">
      <c r="B9" s="727"/>
      <c r="C9" s="176" t="s">
        <v>223</v>
      </c>
      <c r="D9" s="177" t="s">
        <v>331</v>
      </c>
      <c r="E9" s="178">
        <v>0.4861111111111111</v>
      </c>
      <c r="F9" s="178" t="s">
        <v>341</v>
      </c>
      <c r="G9" s="178">
        <v>0.50694444444444442</v>
      </c>
      <c r="H9" s="178">
        <v>0.50694444444444442</v>
      </c>
      <c r="I9" s="178" t="s">
        <v>341</v>
      </c>
      <c r="J9" s="178">
        <v>0.51388888888888895</v>
      </c>
      <c r="K9" s="178">
        <v>0.51388888888888895</v>
      </c>
      <c r="L9" s="178" t="s">
        <v>341</v>
      </c>
      <c r="M9" s="178">
        <v>0.52083333333333337</v>
      </c>
      <c r="N9" s="175"/>
      <c r="O9" s="725"/>
      <c r="P9" s="725"/>
      <c r="Q9" s="725"/>
    </row>
    <row r="10" spans="1:18" ht="19.5" customHeight="1">
      <c r="B10" s="727"/>
      <c r="C10" s="176" t="s">
        <v>423</v>
      </c>
      <c r="D10" s="180" t="s">
        <v>321</v>
      </c>
      <c r="E10" s="178">
        <v>0.5</v>
      </c>
      <c r="F10" s="178" t="s">
        <v>341</v>
      </c>
      <c r="G10" s="178">
        <v>0.52083333333333337</v>
      </c>
      <c r="H10" s="178">
        <v>0.52083333333333337</v>
      </c>
      <c r="I10" s="178" t="s">
        <v>341</v>
      </c>
      <c r="J10" s="178">
        <v>0.52777777777777779</v>
      </c>
      <c r="K10" s="178">
        <v>0.52777777777777779</v>
      </c>
      <c r="L10" s="178" t="s">
        <v>341</v>
      </c>
      <c r="M10" s="178">
        <v>0.53472222222222221</v>
      </c>
      <c r="N10" s="175"/>
      <c r="O10" s="725"/>
      <c r="P10" s="725"/>
      <c r="Q10" s="725"/>
    </row>
    <row r="11" spans="1:18" ht="19.5" customHeight="1">
      <c r="B11" s="727"/>
      <c r="C11" s="176" t="s">
        <v>417</v>
      </c>
      <c r="D11" s="180" t="s">
        <v>321</v>
      </c>
      <c r="E11" s="178">
        <v>0.5</v>
      </c>
      <c r="F11" s="174" t="s">
        <v>418</v>
      </c>
      <c r="G11" s="178">
        <v>0.52083333333333337</v>
      </c>
      <c r="H11" s="178">
        <v>0.52083333333333337</v>
      </c>
      <c r="I11" s="178" t="s">
        <v>341</v>
      </c>
      <c r="J11" s="178">
        <v>0.52777777777777779</v>
      </c>
      <c r="K11" s="178">
        <v>0.52777777777777779</v>
      </c>
      <c r="L11" s="178" t="s">
        <v>341</v>
      </c>
      <c r="M11" s="178">
        <v>0.53472222222222221</v>
      </c>
      <c r="N11" s="175"/>
      <c r="O11" s="725"/>
      <c r="P11" s="725"/>
      <c r="Q11" s="725"/>
    </row>
    <row r="12" spans="1:18" ht="19.5" customHeight="1">
      <c r="B12" s="727"/>
      <c r="C12" s="176" t="s">
        <v>419</v>
      </c>
      <c r="D12" s="177" t="s">
        <v>331</v>
      </c>
      <c r="E12" s="178">
        <v>0.50694444444444442</v>
      </c>
      <c r="F12" s="178" t="s">
        <v>341</v>
      </c>
      <c r="G12" s="178">
        <v>0.52777777777777779</v>
      </c>
      <c r="H12" s="178">
        <v>0.52777777777777779</v>
      </c>
      <c r="I12" s="178" t="s">
        <v>341</v>
      </c>
      <c r="J12" s="178">
        <v>0.53472222222222221</v>
      </c>
      <c r="K12" s="178">
        <v>0.53472222222222221</v>
      </c>
      <c r="L12" s="178" t="s">
        <v>341</v>
      </c>
      <c r="M12" s="178">
        <v>0.54166666666666663</v>
      </c>
      <c r="N12" s="179"/>
      <c r="O12" s="725"/>
      <c r="P12" s="725"/>
      <c r="Q12" s="725"/>
    </row>
    <row r="13" spans="1:18" ht="19.5" customHeight="1">
      <c r="B13" s="727"/>
      <c r="C13" s="176" t="s">
        <v>420</v>
      </c>
      <c r="D13" s="177" t="s">
        <v>331</v>
      </c>
      <c r="E13" s="178">
        <v>0.50694444444444442</v>
      </c>
      <c r="F13" s="178" t="s">
        <v>341</v>
      </c>
      <c r="G13" s="178">
        <v>0.52777777777777779</v>
      </c>
      <c r="H13" s="178">
        <v>0.52777777777777779</v>
      </c>
      <c r="I13" s="178" t="s">
        <v>341</v>
      </c>
      <c r="J13" s="178">
        <v>0.53472222222222221</v>
      </c>
      <c r="K13" s="178">
        <v>0.53472222222222221</v>
      </c>
      <c r="L13" s="178" t="s">
        <v>341</v>
      </c>
      <c r="M13" s="178">
        <v>0.54166666666666663</v>
      </c>
      <c r="N13" s="175"/>
      <c r="O13" s="725"/>
      <c r="P13" s="725"/>
      <c r="Q13" s="725"/>
    </row>
    <row r="14" spans="1:18" ht="19.5" customHeight="1">
      <c r="B14" s="727"/>
      <c r="C14" s="176" t="s">
        <v>421</v>
      </c>
      <c r="D14" s="180" t="s">
        <v>321</v>
      </c>
      <c r="E14" s="178">
        <v>0.52083333333333337</v>
      </c>
      <c r="F14" s="178" t="s">
        <v>341</v>
      </c>
      <c r="G14" s="178">
        <v>0.54166666666666663</v>
      </c>
      <c r="H14" s="178">
        <v>0.54166666666666663</v>
      </c>
      <c r="I14" s="178" t="s">
        <v>341</v>
      </c>
      <c r="J14" s="178">
        <v>0.54861111111111105</v>
      </c>
      <c r="K14" s="178">
        <v>0.54861111111111105</v>
      </c>
      <c r="L14" s="178" t="s">
        <v>341</v>
      </c>
      <c r="M14" s="178">
        <v>0.55555555555555558</v>
      </c>
      <c r="N14" s="175"/>
      <c r="O14" s="725"/>
      <c r="P14" s="725"/>
      <c r="Q14" s="725"/>
    </row>
    <row r="15" spans="1:18" ht="19.5" customHeight="1">
      <c r="B15" s="728"/>
      <c r="C15" s="176" t="s">
        <v>422</v>
      </c>
      <c r="D15" s="180" t="s">
        <v>321</v>
      </c>
      <c r="E15" s="178">
        <v>0.52083333333333337</v>
      </c>
      <c r="F15" s="178" t="s">
        <v>341</v>
      </c>
      <c r="G15" s="178">
        <v>0.54166666666666663</v>
      </c>
      <c r="H15" s="178">
        <v>0.54166666666666663</v>
      </c>
      <c r="I15" s="178" t="s">
        <v>341</v>
      </c>
      <c r="J15" s="178">
        <v>0.54861111111111105</v>
      </c>
      <c r="K15" s="178">
        <v>0.54861111111111105</v>
      </c>
      <c r="L15" s="178" t="s">
        <v>341</v>
      </c>
      <c r="M15" s="178">
        <v>0.55555555555555558</v>
      </c>
      <c r="N15" s="175"/>
      <c r="O15" s="725"/>
      <c r="P15" s="725"/>
      <c r="Q15" s="725"/>
    </row>
    <row r="16" spans="1:18" ht="19.5" customHeight="1"/>
    <row r="17" spans="3:3" ht="19.5" customHeight="1">
      <c r="C17" s="22" t="s">
        <v>494</v>
      </c>
    </row>
    <row r="18" spans="3:3" ht="19.5" customHeight="1">
      <c r="C18" s="22" t="s">
        <v>337</v>
      </c>
    </row>
    <row r="19" spans="3:3" ht="19.5" customHeight="1">
      <c r="C19" s="22" t="s">
        <v>338</v>
      </c>
    </row>
    <row r="20" spans="3:3" ht="19.5" customHeight="1">
      <c r="C20" s="22" t="s">
        <v>339</v>
      </c>
    </row>
    <row r="21" spans="3:3" ht="19.5" customHeight="1"/>
    <row r="22" spans="3:3" ht="19.5" customHeight="1">
      <c r="C22" s="181" t="s">
        <v>343</v>
      </c>
    </row>
    <row r="23" spans="3:3" ht="19.5" customHeight="1">
      <c r="C23" s="181" t="s">
        <v>344</v>
      </c>
    </row>
    <row r="24" spans="3:3" ht="19.5" customHeight="1">
      <c r="C24" s="182" t="s">
        <v>345</v>
      </c>
    </row>
    <row r="25" spans="3:3" ht="19.5" customHeight="1"/>
    <row r="26" spans="3:3" ht="19.5" customHeight="1"/>
    <row r="27" spans="3:3" ht="19.5" customHeight="1"/>
    <row r="28" spans="3:3" ht="19.5" customHeight="1"/>
    <row r="29" spans="3:3" ht="19.5" customHeight="1"/>
    <row r="30" spans="3:3" ht="19.5" customHeight="1"/>
    <row r="31" spans="3:3" ht="19.5" customHeight="1"/>
    <row r="32" spans="3: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mergeCells count="7">
    <mergeCell ref="A2:P3"/>
    <mergeCell ref="O6:Q6"/>
    <mergeCell ref="O7:Q15"/>
    <mergeCell ref="E6:G6"/>
    <mergeCell ref="H6:J6"/>
    <mergeCell ref="K6:M6"/>
    <mergeCell ref="B6:B15"/>
  </mergeCells>
  <phoneticPr fontId="1"/>
  <printOptions horizontalCentered="1" verticalCentered="1"/>
  <pageMargins left="0.39370078740157483" right="0.39370078740157483" top="0.39370078740157483" bottom="0.39370078740157483" header="0.31496062992125984" footer="0.31496062992125984"/>
  <pageSetup paperSize="9"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28</vt:i4>
      </vt:variant>
    </vt:vector>
  </HeadingPairs>
  <TitlesOfParts>
    <vt:vector size="57" baseType="lpstr">
      <vt:lpstr>表紙</vt:lpstr>
      <vt:lpstr>コロナ防対0927</vt:lpstr>
      <vt:lpstr>競技規則　お知らせ</vt:lpstr>
      <vt:lpstr>コロナ防対</vt:lpstr>
      <vt:lpstr>注意事項</vt:lpstr>
      <vt:lpstr>衛生管理確認表</vt:lpstr>
      <vt:lpstr>提出名簿</vt:lpstr>
      <vt:lpstr>座席</vt:lpstr>
      <vt:lpstr>昼食について(練習あり）</vt:lpstr>
      <vt:lpstr>昼食について (練習無し)</vt:lpstr>
      <vt:lpstr>提出名簿 (審判スタッフ)本部用</vt:lpstr>
      <vt:lpstr>参加チーム・入場時間</vt:lpstr>
      <vt:lpstr>会場図</vt:lpstr>
      <vt:lpstr>全スケジュール</vt:lpstr>
      <vt:lpstr>決勝ﾄｰﾅﾒﾝﾄ表</vt:lpstr>
      <vt:lpstr>決勝T表（表示）</vt:lpstr>
      <vt:lpstr>決勝T表(表示用)</vt:lpstr>
      <vt:lpstr>勝敗表 (表示用)</vt:lpstr>
      <vt:lpstr>勝敗表 (集計用)</vt:lpstr>
      <vt:lpstr>ABスケジュール</vt:lpstr>
      <vt:lpstr>決勝トーナメント</vt:lpstr>
      <vt:lpstr>全ｽｹ</vt:lpstr>
      <vt:lpstr>Aｽｹ</vt:lpstr>
      <vt:lpstr>Bｽｹ</vt:lpstr>
      <vt:lpstr>勝敗表</vt:lpstr>
      <vt:lpstr>勝敗表中学生</vt:lpstr>
      <vt:lpstr>決勝ﾄｰﾅﾒﾝﾄ表 (掲示)</vt:lpstr>
      <vt:lpstr>勝敗表 (集計)</vt:lpstr>
      <vt:lpstr>決勝ﾄｰﾅﾒﾝﾄ表(集計）</vt:lpstr>
      <vt:lpstr>ABスケジュール!Print_Area</vt:lpstr>
      <vt:lpstr>Aｽｹ!Print_Area</vt:lpstr>
      <vt:lpstr>Bｽｹ!Print_Area</vt:lpstr>
      <vt:lpstr>コロナ防対!Print_Area</vt:lpstr>
      <vt:lpstr>コロナ防対0927!Print_Area</vt:lpstr>
      <vt:lpstr>衛生管理確認表!Print_Area</vt:lpstr>
      <vt:lpstr>会場図!Print_Area</vt:lpstr>
      <vt:lpstr>'決勝T表（表示）'!Print_Area</vt:lpstr>
      <vt:lpstr>'決勝T表(表示用)'!Print_Area</vt:lpstr>
      <vt:lpstr>決勝トーナメント!Print_Area</vt:lpstr>
      <vt:lpstr>決勝ﾄｰﾅﾒﾝﾄ表!Print_Area</vt:lpstr>
      <vt:lpstr>'決勝ﾄｰﾅﾒﾝﾄ表 (掲示)'!Print_Area</vt:lpstr>
      <vt:lpstr>'決勝ﾄｰﾅﾒﾝﾄ表(集計）'!Print_Area</vt:lpstr>
      <vt:lpstr>座席!Print_Area</vt:lpstr>
      <vt:lpstr>参加チーム・入場時間!Print_Area</vt:lpstr>
      <vt:lpstr>勝敗表!Print_Area</vt:lpstr>
      <vt:lpstr>'勝敗表 (集計)'!Print_Area</vt:lpstr>
      <vt:lpstr>'勝敗表 (集計用)'!Print_Area</vt:lpstr>
      <vt:lpstr>'勝敗表 (表示用)'!Print_Area</vt:lpstr>
      <vt:lpstr>勝敗表中学生!Print_Area</vt:lpstr>
      <vt:lpstr>全ｽｹ!Print_Area</vt:lpstr>
      <vt:lpstr>全スケジュール!Print_Area</vt:lpstr>
      <vt:lpstr>'昼食について (練習無し)'!Print_Area</vt:lpstr>
      <vt:lpstr>'昼食について(練習あり）'!Print_Area</vt:lpstr>
      <vt:lpstr>注意事項!Print_Area</vt:lpstr>
      <vt:lpstr>提出名簿!Print_Area</vt:lpstr>
      <vt:lpstr>'提出名簿 (審判スタッフ)本部用'!Print_Area</vt:lpstr>
      <vt:lpstr>表紙!Print_Area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佐々木康弘</dc:creator>
  <cp:lastModifiedBy>PCDATA119</cp:lastModifiedBy>
  <cp:lastPrinted>2022-11-11T01:42:29Z</cp:lastPrinted>
  <dcterms:created xsi:type="dcterms:W3CDTF">2018-04-01T10:02:02Z</dcterms:created>
  <dcterms:modified xsi:type="dcterms:W3CDTF">2022-11-11T16:39:59Z</dcterms:modified>
</cp:coreProperties>
</file>